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4"/>
  <workbookPr/>
  <mc:AlternateContent xmlns:mc="http://schemas.openxmlformats.org/markup-compatibility/2006">
    <mc:Choice Requires="x15">
      <x15ac:absPath xmlns:x15ac="http://schemas.microsoft.com/office/spreadsheetml/2010/11/ac" url="https://liveccscedu-my.sharepoint.com/personal/sfyip_live_ccsc_edu_hk/Documents/LWL documents/"/>
    </mc:Choice>
  </mc:AlternateContent>
  <xr:revisionPtr revIDLastSave="0" documentId="8_{BE40240E-EB26-468F-8FB7-2439DE0A670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WLG_Plan" sheetId="3" r:id="rId1"/>
    <sheet name="Sheet1" sheetId="4" r:id="rId2"/>
    <sheet name="Domain" sheetId="2" state="hidden" r:id="rId3"/>
  </sheets>
  <definedNames>
    <definedName name="_xlnm.Print_Area" localSheetId="0">LWLG_Plan!$A$1:$S$45</definedName>
    <definedName name="_xlnm.Print_Titles" localSheetId="0">LWLG_Plan!$10:$11</definedName>
    <definedName name="範疇">Domain!$A$1:$A$21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3" l="1"/>
  <c r="I91" i="3"/>
  <c r="I92" i="3"/>
  <c r="I93" i="3"/>
  <c r="I94" i="3"/>
  <c r="I95" i="3"/>
  <c r="I84" i="3"/>
  <c r="I83" i="3"/>
  <c r="I13" i="3" l="1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2" i="3"/>
  <c r="I73" i="3"/>
  <c r="I74" i="3"/>
  <c r="I75" i="3"/>
  <c r="I76" i="3"/>
  <c r="I77" i="3"/>
  <c r="I78" i="3"/>
  <c r="I79" i="3"/>
  <c r="I80" i="3"/>
  <c r="I81" i="3"/>
  <c r="I82" i="3"/>
  <c r="I87" i="3"/>
  <c r="I88" i="3"/>
  <c r="I89" i="3"/>
  <c r="I90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5" i="3"/>
  <c r="I116" i="3"/>
  <c r="I117" i="3"/>
  <c r="I118" i="3"/>
  <c r="H129" i="3"/>
  <c r="F143" i="3"/>
  <c r="H120" i="3"/>
  <c r="H130" i="3" s="1"/>
  <c r="F144" i="3" s="1"/>
  <c r="G120" i="3"/>
  <c r="I125" i="3"/>
  <c r="I126" i="3"/>
  <c r="I127" i="3"/>
  <c r="G129" i="3"/>
  <c r="F149" i="3"/>
  <c r="I12" i="3"/>
  <c r="G130" i="3" l="1"/>
</calcChain>
</file>

<file path=xl/sharedStrings.xml><?xml version="1.0" encoding="utf-8"?>
<sst xmlns="http://schemas.openxmlformats.org/spreadsheetml/2006/main" count="341" uniqueCount="267">
  <si>
    <t xml:space="preserve"> (Template)</t>
  </si>
  <si>
    <t>Jun 2022 ver.</t>
  </si>
  <si>
    <t>Plan on the Use of the Life-wide Learning Grant</t>
  </si>
  <si>
    <t xml:space="preserve"> _________ School Year</t>
  </si>
  <si>
    <t>Schools are required to upload this Plan or the Annual School Plan which consist of this Plan endorsed by their SMCs / IMCs onto the homepage of the schools for the sake of enhancing transparency and in accordance with the established practice.</t>
  </si>
  <si>
    <t>Declaration: We understand clearly the principles on the use of the Life-wide Learning Grant and, after consulting teachers on the allocation of the resources, plan to deploy the Grant for promoting the following items.</t>
  </si>
  <si>
    <t>Category 1: To organise / participate in life-wide learning activities</t>
  </si>
  <si>
    <t>Schools are required to complete this part</t>
    <phoneticPr fontId="9" type="noConversion"/>
  </si>
  <si>
    <t>No.</t>
  </si>
  <si>
    <t>domain</t>
  </si>
  <si>
    <t>Activity Name</t>
  </si>
  <si>
    <t>Brief Description and
Objective of the Activity</t>
  </si>
  <si>
    <t>Proposed
Date</t>
  </si>
  <si>
    <t>Target Students</t>
  </si>
  <si>
    <t>Estimated Expenses
($)</t>
  </si>
  <si>
    <t>Estimated Expenses
per Person
($)</t>
  </si>
  <si>
    <t>panel/functional committee</t>
  </si>
  <si>
    <t>Level</t>
  </si>
  <si>
    <t>Estimated Number of  Participants</t>
  </si>
  <si>
    <t>e.g.</t>
  </si>
  <si>
    <t>LWL</t>
  </si>
  <si>
    <t>S1&amp;S2 Activity Days</t>
  </si>
  <si>
    <t xml:space="preserve">to let students take part in different interest classes in ordet to increase their other learning experiences </t>
  </si>
  <si>
    <t>Feb &amp; March 2023</t>
  </si>
  <si>
    <t>S1-S2</t>
  </si>
  <si>
    <t>Chin &amp; Chin Lit</t>
  </si>
  <si>
    <t>妙思行</t>
  </si>
  <si>
    <t>帶領學生遊走中國不同地域，認識中國古代值得傳承的人、事、物，增進歷史、文化和地理知識，思考古人的名言哲理，培養正向思維。</t>
  </si>
  <si>
    <t>S1</t>
  </si>
  <si>
    <t>chinese debate training</t>
  </si>
  <si>
    <t>To increase students’ interest and enrich their knowledge in Chinese debating</t>
  </si>
  <si>
    <t>Whole Year</t>
  </si>
  <si>
    <t>S2-S5</t>
  </si>
  <si>
    <t>粵音及文言文（升中一銜接班）</t>
  </si>
  <si>
    <t>改善新學年中一學生文言文能力及加強對粵音之認識</t>
  </si>
  <si>
    <t>8/2023</t>
  </si>
  <si>
    <t xml:space="preserve">English </t>
  </si>
  <si>
    <t>English Miles Award Scheme</t>
  </si>
  <si>
    <t>to raise students' interest in learning English and to promote the English environment on school campus</t>
  </si>
  <si>
    <t>Oct 2022 to May 2023</t>
  </si>
  <si>
    <t>S1-S3</t>
  </si>
  <si>
    <t>English Debating/Public-speaking Training and Administration</t>
  </si>
  <si>
    <t>to provide training fees for English Debating Team members and to support appliction/administrative cost</t>
  </si>
  <si>
    <t>S1-S5</t>
  </si>
  <si>
    <t>Maths</t>
  </si>
  <si>
    <t>LS/CSD/L&amp;S</t>
  </si>
  <si>
    <t xml:space="preserve">IS </t>
  </si>
  <si>
    <t xml:space="preserve">biology </t>
  </si>
  <si>
    <t xml:space="preserve">physics </t>
  </si>
  <si>
    <t xml:space="preserve">YES-Disney’s world of Physics </t>
  </si>
  <si>
    <t>to help students discover the vast world of physical science through hands-on experiments. See how science and creativity come together in the design of Hong Kong Disneyland.</t>
  </si>
  <si>
    <t>6 th Feb 2023</t>
  </si>
  <si>
    <t>S3</t>
  </si>
  <si>
    <t>Ocean Park Amusement Rides Tour</t>
  </si>
  <si>
    <t>A learning package for a tour to the Ocean Park, where students investigate the physics in the amusement rides. Pre-tour lessons are included in this plan to prepare students for the tour.</t>
  </si>
  <si>
    <t>One of the day during 2nd term post exam activities period</t>
  </si>
  <si>
    <t>S4 Physics students</t>
  </si>
  <si>
    <t xml:space="preserve">chemistry </t>
  </si>
  <si>
    <t>ICT</t>
  </si>
  <si>
    <t xml:space="preserve">Chinese History </t>
  </si>
  <si>
    <t>課外活動 - 參觀與考察</t>
  </si>
  <si>
    <t>提高學生對本科的興趣並讓學生掌握考察技巧</t>
  </si>
  <si>
    <t>全學年</t>
  </si>
  <si>
    <t>S3-6</t>
  </si>
  <si>
    <t xml:space="preserve">History </t>
  </si>
  <si>
    <t>A field trip</t>
  </si>
  <si>
    <t>To enhance students' interests in history and acquire a deeper understanding of local history</t>
  </si>
  <si>
    <t>Easter Holidary</t>
  </si>
  <si>
    <t>S1-2</t>
  </si>
  <si>
    <t xml:space="preserve">Music </t>
  </si>
  <si>
    <t>Music trainings and courses</t>
  </si>
  <si>
    <t>To help students refine their music performance skills and boost their confidence in public performances</t>
  </si>
  <si>
    <t>S1 - S6</t>
  </si>
  <si>
    <t>THS</t>
  </si>
  <si>
    <t>Disney's Foundation for Career Success</t>
  </si>
  <si>
    <t>To help students learn the benefits of respecting and valuing themselves and others, recognize appropriate and inappropriate work behaviors, and gain the opportunity to explore Disney Culture.</t>
  </si>
  <si>
    <t>1st term post exam period</t>
  </si>
  <si>
    <t>S5</t>
  </si>
  <si>
    <t>Cultural Tour and workshop</t>
  </si>
  <si>
    <t>To enhance students' awareness of cutlural tourism and enable students to appreciate and respect the tourism resources in Hong Kong</t>
  </si>
  <si>
    <t>S4-S6</t>
  </si>
  <si>
    <t>Coffee Experience Workshop</t>
  </si>
  <si>
    <t>To help students get career-related experiences through practical sessions with coffee machines and tasting activity</t>
  </si>
  <si>
    <t>Oct 2022 to Dec 2022</t>
  </si>
  <si>
    <t>S4-S5</t>
  </si>
  <si>
    <t>HE</t>
  </si>
  <si>
    <t>The Mills and Centre for Heritage Arts &amp; Textile Tour Group Visit</t>
  </si>
  <si>
    <t>To enhance students' interest and understanding in the textile industry</t>
  </si>
  <si>
    <t xml:space="preserve">Economics </t>
  </si>
  <si>
    <t xml:space="preserve"> BAFS</t>
  </si>
  <si>
    <t xml:space="preserve">Subsidy to Students Visiting Wholesale Markets in the Mainland </t>
  </si>
  <si>
    <t>To prepare for the Lunar New Year Fair Stall Operation</t>
  </si>
  <si>
    <t>Nov 2022</t>
  </si>
  <si>
    <t xml:space="preserve">Lunar New Year Fair Stall Operation </t>
  </si>
  <si>
    <t>To provide students with authentic business experience through running a stall in the New Year Fair</t>
  </si>
  <si>
    <t>Jan 2023</t>
  </si>
  <si>
    <t>PE</t>
  </si>
  <si>
    <t>Sports training coaching fee</t>
  </si>
  <si>
    <t xml:space="preserve">To help students to develop their potential in sporting activities. </t>
  </si>
  <si>
    <t>S1-S6</t>
  </si>
  <si>
    <t>Geography</t>
  </si>
  <si>
    <t>Senior Geography Field Camp</t>
  </si>
  <si>
    <t>To provide training for handling fieldwork-based questions in DSE</t>
  </si>
  <si>
    <t>July 2023</t>
  </si>
  <si>
    <t>S4</t>
  </si>
  <si>
    <t>S6 Industrial Field Trip</t>
  </si>
  <si>
    <t>To provide real case study on Industrial landscape for geography students</t>
  </si>
  <si>
    <t>Dec 2022</t>
  </si>
  <si>
    <t>S6</t>
  </si>
  <si>
    <t>Senior field trips</t>
  </si>
  <si>
    <t>To provide opportunities to apply geographical conecpts to real case studies through site visits</t>
  </si>
  <si>
    <t>S4-5</t>
  </si>
  <si>
    <t>Junior Field Trip</t>
  </si>
  <si>
    <t>To promote environmental awareness</t>
  </si>
  <si>
    <t>S1-3</t>
  </si>
  <si>
    <t xml:space="preserve">“Little” gardener </t>
  </si>
  <si>
    <t>To increase student’s understanding of farming processes and promote green lifestyle</t>
  </si>
  <si>
    <t>Putonghua</t>
  </si>
  <si>
    <t>Subsidies for the Life-wide Learning Day</t>
  </si>
  <si>
    <t>To organize activities to promote the holistic growth of students</t>
  </si>
  <si>
    <t>Drama workshop subsidies</t>
  </si>
  <si>
    <t>To increase student’s interest in English Drama</t>
  </si>
  <si>
    <t>S2</t>
  </si>
  <si>
    <t>Leadership Training Programme for Chairpersons and Prefects</t>
  </si>
  <si>
    <t>to train the leadership skills of club and house chairpersons</t>
  </si>
  <si>
    <t>S3-S4</t>
  </si>
  <si>
    <t>Leadership training programme for Junior Students</t>
  </si>
  <si>
    <t xml:space="preserve">to train the leadership skills of junior form students </t>
  </si>
  <si>
    <t>Mar - May 2023</t>
  </si>
  <si>
    <t>S2-S3</t>
  </si>
  <si>
    <t xml:space="preserve">AYP school-based programme </t>
  </si>
  <si>
    <t>to help students fulfill the requirements of the AYP scheme</t>
  </si>
  <si>
    <t>second term</t>
  </si>
  <si>
    <t>Subsidy for participation in leadership training programmes organized by external organizations</t>
  </si>
  <si>
    <t>To allow students to take part in more leadership training programmes organized by external organizations</t>
  </si>
  <si>
    <t>The Hong Kong Award for Young People' Record Books for Club's Chairpersons (50 books)</t>
  </si>
  <si>
    <t>To encourage students to take part in the APY programme in order to promote their holistic development</t>
  </si>
  <si>
    <t>Career Team</t>
  </si>
  <si>
    <t>Careers Books</t>
  </si>
  <si>
    <t xml:space="preserve">To broaden students' horizon </t>
  </si>
  <si>
    <t>S1-6</t>
  </si>
  <si>
    <t>Whole school</t>
  </si>
  <si>
    <t>Life Planning Programmes</t>
  </si>
  <si>
    <t xml:space="preserve">To enrich students' knowledge in life planning </t>
  </si>
  <si>
    <t>Pupil Guidance Team</t>
  </si>
  <si>
    <t>Life Skills Training Workshops</t>
  </si>
  <si>
    <t>To enhance students' interpersonal and time management skills</t>
    <phoneticPr fontId="9" type="noConversion"/>
  </si>
  <si>
    <t>Whole Year</t>
    <phoneticPr fontId="9" type="noConversion"/>
  </si>
  <si>
    <t>S1-2</t>
    <phoneticPr fontId="9" type="noConversion"/>
  </si>
  <si>
    <t>Self-compassion Market</t>
  </si>
  <si>
    <t>To promote self-care and enhance students' resilience</t>
    <phoneticPr fontId="9" type="noConversion"/>
  </si>
  <si>
    <t>Feb 2023</t>
    <phoneticPr fontId="9" type="noConversion"/>
  </si>
  <si>
    <t>S3</t>
    <phoneticPr fontId="9" type="noConversion"/>
  </si>
  <si>
    <t>Firm Visit Activities</t>
  </si>
  <si>
    <t>To broaden students' horizon and enhance students' cognitive flexibility</t>
    <phoneticPr fontId="9" type="noConversion"/>
  </si>
  <si>
    <t>Mar - May 2023</t>
    <phoneticPr fontId="9" type="noConversion"/>
  </si>
  <si>
    <t>S4</t>
    <phoneticPr fontId="9" type="noConversion"/>
  </si>
  <si>
    <t>Human Library</t>
  </si>
  <si>
    <t>Jun 2023</t>
    <phoneticPr fontId="9" type="noConversion"/>
  </si>
  <si>
    <t>S5</t>
    <phoneticPr fontId="9" type="noConversion"/>
  </si>
  <si>
    <t>Day Camp</t>
    <phoneticPr fontId="9" type="noConversion"/>
  </si>
  <si>
    <t>To enhance students' peer relationship and resilience</t>
    <phoneticPr fontId="9" type="noConversion"/>
  </si>
  <si>
    <t>Sept 2022</t>
    <phoneticPr fontId="9" type="noConversion"/>
  </si>
  <si>
    <t>S6</t>
    <phoneticPr fontId="9" type="noConversion"/>
  </si>
  <si>
    <t>Student Support Team</t>
  </si>
  <si>
    <t xml:space="preserve">discipline Board  </t>
  </si>
  <si>
    <t>Moral &amp; Civic Edu.</t>
  </si>
  <si>
    <t>Moral &amp; Civic Education Talks &amp; Workshops</t>
  </si>
  <si>
    <t>To enhance student's knowledge on the rule of law, human rights and local history and heritage</t>
  </si>
  <si>
    <t>Whole year</t>
  </si>
  <si>
    <t>S1-S4</t>
  </si>
  <si>
    <t>Environmental Education Activities</t>
  </si>
  <si>
    <t>To enhance students' sense of environmental protection</t>
  </si>
  <si>
    <t>S1 &amp; S4</t>
  </si>
  <si>
    <t>Sex Education Talks &amp; Workshops</t>
  </si>
  <si>
    <t>To enhance students' sex related knowledge and help them develop correct values</t>
  </si>
  <si>
    <t>S3-4</t>
  </si>
  <si>
    <t>Community Services Programme for S2</t>
  </si>
  <si>
    <t xml:space="preserve">To enhance students' care towards others </t>
  </si>
  <si>
    <t>Oct-Nov 2022</t>
  </si>
  <si>
    <t>Healthy School Committee</t>
  </si>
  <si>
    <t>Global Learning</t>
  </si>
  <si>
    <t>S2 Okinawa Virtual Tour</t>
  </si>
  <si>
    <t>To build up students' awareness towards coral and marine life preservation</t>
  </si>
  <si>
    <t xml:space="preserve">Second Term </t>
  </si>
  <si>
    <t>S4 UK Virtual Tour</t>
  </si>
  <si>
    <t>To broaden students' horizon and train students' language usage</t>
  </si>
  <si>
    <t>Online concert (Japan) for School Band</t>
  </si>
  <si>
    <t>To increase school band members' exposure to band performance</t>
  </si>
  <si>
    <t>Second Term</t>
  </si>
  <si>
    <t>Cross-Curriculum Learning Committee</t>
  </si>
  <si>
    <t>S3 TED style public speaking LAC project</t>
  </si>
  <si>
    <t xml:space="preserve">To strengthen students' research and public speaking skills in cross-disciplinary approach </t>
  </si>
  <si>
    <t xml:space="preserve">S1 LAC project (IS &amp; English Language) </t>
  </si>
  <si>
    <t xml:space="preserve">To improve students' language proficiency in Science subjects </t>
  </si>
  <si>
    <t xml:space="preserve">External connections </t>
  </si>
  <si>
    <t xml:space="preserve">Graduation Day </t>
  </si>
  <si>
    <t xml:space="preserve">To provide students with opportunties to organize large-scale functions </t>
  </si>
  <si>
    <t>S3-S5</t>
  </si>
  <si>
    <t>External Connections</t>
  </si>
  <si>
    <t>S1 Info Day and Alumni Homecoming &amp; Fundraising Day</t>
  </si>
  <si>
    <t xml:space="preserve">First Term </t>
  </si>
  <si>
    <t>STEM education</t>
  </si>
  <si>
    <t>STEM Competitions or Exhibition or Visit</t>
  </si>
  <si>
    <t>To enable students to apply knowledge to solve the problems and enhance their exposure through various competitions, exhibition or visit</t>
  </si>
  <si>
    <t>STEM Workshops</t>
  </si>
  <si>
    <t>To enhance students' knowledge in STEM-related subjects or prepare for STEM-related competitions</t>
  </si>
  <si>
    <t>S1&amp; S2 STEM Post Exam Activities</t>
  </si>
  <si>
    <t>To develop students' abilities to integrate learnt science concepts into daily application</t>
  </si>
  <si>
    <t>Feb &amp; Jul 2022</t>
  </si>
  <si>
    <t>S1 &amp; S2</t>
  </si>
  <si>
    <t>(Please insert rows above if the space provided is insufficient.)</t>
  </si>
  <si>
    <t>Sub-total of Item 1.1</t>
  </si>
  <si>
    <r>
      <rPr>
        <b/>
        <u/>
        <sz val="11"/>
        <color theme="1"/>
        <rFont val="Times New Roman"/>
        <family val="1"/>
      </rPr>
      <t>Non-Local</t>
    </r>
    <r>
      <rPr>
        <b/>
        <sz val="11"/>
        <color theme="1"/>
        <rFont val="Times New Roman"/>
        <family val="1"/>
      </rPr>
      <t xml:space="preserve"> Activities:</t>
    </r>
    <r>
      <rPr>
        <sz val="11"/>
        <color theme="1"/>
        <rFont val="Times New Roman"/>
        <family val="1"/>
      </rPr>
      <t xml:space="preserve"> To organise or participate in non-local exchange activities or non-local competitions to broaden students’ horizons</t>
    </r>
  </si>
  <si>
    <t>Cross-border and overseas exchange programme</t>
  </si>
  <si>
    <t xml:space="preserve">Subsidy for students and staff participating in cross-border and overseas exchange programme </t>
  </si>
  <si>
    <t>Sub-total of Item 1.2</t>
  </si>
  <si>
    <t>Total for Category 1</t>
  </si>
  <si>
    <t>Category 2: To procure equipment, consumables or learning resources for promoting life-wide learning (Compulsory)</t>
  </si>
  <si>
    <t>Item</t>
  </si>
  <si>
    <t>Purpose</t>
  </si>
  <si>
    <t>IT in Education and School Administration Team</t>
  </si>
  <si>
    <t>G Workspace for Education Plus</t>
  </si>
  <si>
    <t>To facilitate online real time educational activities for whole or cross level students under the new normal in education and improve the collaboration of students through breakout rooms.</t>
  </si>
  <si>
    <t>High-end computer for film production</t>
  </si>
  <si>
    <t>To purchase equipment for film production by students</t>
  </si>
  <si>
    <t>STEM Education Committee</t>
  </si>
  <si>
    <t>STEM-related equipment, consumable and licences</t>
  </si>
  <si>
    <t>To purchase equipment, consumables or licences for students activities.</t>
  </si>
  <si>
    <t>Physical Education</t>
  </si>
  <si>
    <t>Sports equipment and consumables</t>
  </si>
  <si>
    <t>To enhance the teaching and learning in PE. To improve the training effectiveness of various school teams.</t>
  </si>
  <si>
    <t>Spike shoes for 4 houses</t>
  </si>
  <si>
    <t>To provide spike shoes for students to participate in the athletcs meet.</t>
  </si>
  <si>
    <t>Rocky Talkie</t>
  </si>
  <si>
    <t>to facilitate  the communication between organizers during activities.</t>
  </si>
  <si>
    <t>FloorCurling equipment</t>
  </si>
  <si>
    <t xml:space="preserve">to promote class-building </t>
  </si>
  <si>
    <t>Purchase of music equipments</t>
  </si>
  <si>
    <t>To replace some of the old instruments of school band, string orchestra, Chinese orchestra and different instrumental classes</t>
  </si>
  <si>
    <t>Estimated Expenses for Category 2</t>
  </si>
  <si>
    <t>Estimated Expenses for Categories 1 &amp; 2</t>
  </si>
  <si>
    <t>Category 3: Estimated Number of Student Beneficiaries (Compulsory)</t>
  </si>
  <si>
    <t>Total number of students in the school:</t>
  </si>
  <si>
    <t>Estimated number of student beneficiaries:</t>
  </si>
  <si>
    <t>Percentage of students benefitting from the Grant (%):</t>
  </si>
  <si>
    <t>Name of Contact Person for LWL: Miss Yip Sau Fan</t>
  </si>
  <si>
    <t xml:space="preserve"> Post  of Contact Person for LWL: Life-wide Learning Coordinator</t>
  </si>
  <si>
    <t>Chinese Language</t>
  </si>
  <si>
    <t>English Language</t>
  </si>
  <si>
    <t>Mathematics</t>
  </si>
  <si>
    <t>Science</t>
  </si>
  <si>
    <t>History</t>
  </si>
  <si>
    <t>Arts (Music)</t>
  </si>
  <si>
    <t>Arts (Visual Arts)</t>
  </si>
  <si>
    <t>Arts (Others)</t>
  </si>
  <si>
    <t>General Studies</t>
  </si>
  <si>
    <t>Citizenship and Social Development</t>
  </si>
  <si>
    <t>Cross-Disciplinary (STEM)</t>
  </si>
  <si>
    <t>Cross-Disciplinary (Others)</t>
  </si>
  <si>
    <t>Constitution and the Basic Law</t>
  </si>
  <si>
    <t>National Security</t>
  </si>
  <si>
    <t>Moral, Civic and National Education</t>
  </si>
  <si>
    <t>Values Education</t>
  </si>
  <si>
    <t>Gifted Education</t>
  </si>
  <si>
    <t>Leadership Training</t>
  </si>
  <si>
    <t>Others, please specify: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</si>
</sst>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809]#,##0.00;[Red]\-[$$-4809]#,##0.00"/>
    <numFmt numFmtId="165" formatCode="#,##0_ ;[Red]\-#,##0\ "/>
  </numFmts>
  <fonts count="2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0"/>
      <color theme="0" tint="-4.9989318521683403E-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name val="細明體"/>
      <family val="3"/>
      <charset val="136"/>
    </font>
    <font>
      <b/>
      <sz val="11"/>
      <color theme="1"/>
      <name val="Calibri"/>
      <family val="2"/>
    </font>
    <font>
      <b/>
      <sz val="11"/>
      <name val="Times New Roman"/>
      <family val="1"/>
    </font>
    <font>
      <sz val="12"/>
      <color theme="1"/>
      <name val="Calibri"/>
      <family val="2"/>
      <charset val="1"/>
    </font>
    <font>
      <sz val="10"/>
      <color rgb="FF000000"/>
      <name val="Times New Roman"/>
      <family val="1"/>
    </font>
    <font>
      <sz val="12"/>
      <color theme="1"/>
      <name val="新細明體"/>
      <family val="1"/>
      <charset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1"/>
    </font>
    <font>
      <sz val="12"/>
      <name val="Times New Roman"/>
    </font>
    <font>
      <sz val="1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>
      <alignment vertical="center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vertical="center" wrapText="1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wrapText="1"/>
    </xf>
    <xf numFmtId="0" fontId="14" fillId="0" borderId="0" xfId="0" applyFont="1"/>
    <xf numFmtId="164" fontId="2" fillId="0" borderId="1" xfId="0" applyNumberFormat="1" applyFont="1" applyBorder="1" applyAlignment="1">
      <alignment horizontal="right" vertical="center" wrapText="1"/>
    </xf>
    <xf numFmtId="0" fontId="15" fillId="0" borderId="19" xfId="0" applyFont="1" applyBorder="1"/>
    <xf numFmtId="0" fontId="16" fillId="0" borderId="7" xfId="0" applyFont="1" applyBorder="1"/>
    <xf numFmtId="0" fontId="15" fillId="0" borderId="7" xfId="0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6" fillId="0" borderId="20" xfId="0" applyFont="1" applyBorder="1"/>
    <xf numFmtId="0" fontId="15" fillId="0" borderId="20" xfId="0" applyFont="1" applyBorder="1"/>
    <xf numFmtId="0" fontId="13" fillId="0" borderId="1" xfId="0" applyFont="1" applyBorder="1" applyAlignment="1">
      <alignment horizontal="center" wrapText="1"/>
    </xf>
    <xf numFmtId="0" fontId="18" fillId="0" borderId="22" xfId="0" applyFont="1" applyBorder="1"/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8" fillId="0" borderId="23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4" fontId="2" fillId="7" borderId="1" xfId="0" applyNumberFormat="1" applyFont="1" applyFill="1" applyBorder="1" applyAlignment="1">
      <alignment horizontal="right" vertical="center"/>
    </xf>
    <xf numFmtId="0" fontId="19" fillId="0" borderId="7" xfId="0" applyFont="1" applyBorder="1"/>
    <xf numFmtId="0" fontId="20" fillId="0" borderId="7" xfId="0" applyFont="1" applyBorder="1"/>
    <xf numFmtId="0" fontId="4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9" fontId="2" fillId="2" borderId="5" xfId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EEB9A"/>
      <color rgb="FFDDEBF7"/>
      <color rgb="FFBDD7EE"/>
      <color rgb="FF0066FF"/>
      <color rgb="FFFF66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2"/>
  <sheetViews>
    <sheetView tabSelected="1" topLeftCell="D126" zoomScaleNormal="100" workbookViewId="0">
      <selection activeCell="G141" sqref="G141"/>
    </sheetView>
  </sheetViews>
  <sheetFormatPr defaultColWidth="9.140625" defaultRowHeight="15"/>
  <cols>
    <col min="1" max="1" width="5.7109375" style="12" customWidth="1"/>
    <col min="2" max="2" width="39.42578125" style="12" customWidth="1"/>
    <col min="3" max="3" width="63.42578125" style="3" customWidth="1"/>
    <col min="4" max="4" width="79.7109375" style="3" customWidth="1"/>
    <col min="5" max="5" width="53.140625" style="19" customWidth="1"/>
    <col min="6" max="6" width="32" style="12" customWidth="1"/>
    <col min="7" max="7" width="43.7109375" style="12" customWidth="1"/>
    <col min="8" max="8" width="14.7109375" style="3" customWidth="1"/>
    <col min="9" max="9" width="12.7109375" style="3" customWidth="1"/>
    <col min="10" max="10" width="28.7109375" style="3" customWidth="1"/>
    <col min="11" max="12" width="13.7109375" style="3" customWidth="1"/>
    <col min="13" max="16" width="11.7109375" style="3" customWidth="1"/>
    <col min="17" max="17" width="11.7109375" style="3" bestFit="1" customWidth="1"/>
    <col min="18" max="18" width="12.7109375" style="3" customWidth="1"/>
    <col min="19" max="19" width="2.7109375" style="3" customWidth="1"/>
    <col min="20" max="16384" width="9.140625" style="3"/>
  </cols>
  <sheetData>
    <row r="1" spans="1:21" ht="18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30" t="s">
        <v>1</v>
      </c>
    </row>
    <row r="2" spans="1:21" ht="18" customHeight="1">
      <c r="A2" s="82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29"/>
    </row>
    <row r="3" spans="1:21" ht="18" customHeight="1">
      <c r="A3" s="82" t="s">
        <v>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29"/>
    </row>
    <row r="4" spans="1:21">
      <c r="A4" s="4"/>
      <c r="B4" s="4"/>
    </row>
    <row r="5" spans="1:21" s="14" customFormat="1">
      <c r="A5" s="84" t="s">
        <v>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15"/>
      <c r="T5" s="15"/>
      <c r="U5" s="15"/>
    </row>
    <row r="6" spans="1:21">
      <c r="A6" s="84" t="s">
        <v>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21" ht="7.5" customHeight="1">
      <c r="A7" s="5"/>
      <c r="B7" s="5"/>
      <c r="C7" s="5"/>
      <c r="D7" s="5"/>
      <c r="E7" s="20"/>
      <c r="F7" s="17"/>
      <c r="G7" s="17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1" ht="21" customHeight="1">
      <c r="A8" s="16" t="s">
        <v>6</v>
      </c>
      <c r="B8" s="16"/>
      <c r="C8" s="16"/>
      <c r="D8" s="16"/>
      <c r="E8" s="21"/>
      <c r="F8" s="18"/>
      <c r="G8" s="18"/>
      <c r="H8" s="16"/>
      <c r="I8" s="16"/>
      <c r="J8" s="42"/>
      <c r="K8" s="42"/>
      <c r="L8" s="42"/>
      <c r="M8" s="42"/>
      <c r="N8" s="42"/>
      <c r="O8" s="42"/>
      <c r="P8" s="42"/>
      <c r="Q8" s="42"/>
      <c r="R8" s="42"/>
    </row>
    <row r="9" spans="1:21" s="14" customFormat="1" ht="20.25" customHeight="1">
      <c r="A9" s="86" t="s">
        <v>7</v>
      </c>
      <c r="B9" s="86"/>
      <c r="C9" s="86"/>
      <c r="D9" s="86"/>
      <c r="E9" s="86"/>
      <c r="F9" s="86"/>
      <c r="G9" s="86"/>
      <c r="H9" s="86"/>
      <c r="I9" s="86"/>
    </row>
    <row r="10" spans="1:21" ht="45" customHeight="1">
      <c r="A10" s="85" t="s">
        <v>8</v>
      </c>
      <c r="B10" s="28" t="s">
        <v>9</v>
      </c>
      <c r="C10" s="83" t="s">
        <v>10</v>
      </c>
      <c r="D10" s="83" t="s">
        <v>11</v>
      </c>
      <c r="E10" s="88" t="s">
        <v>12</v>
      </c>
      <c r="F10" s="85" t="s">
        <v>13</v>
      </c>
      <c r="G10" s="85"/>
      <c r="H10" s="83" t="s">
        <v>14</v>
      </c>
      <c r="I10" s="87" t="s">
        <v>15</v>
      </c>
    </row>
    <row r="11" spans="1:21" ht="67.5" customHeight="1">
      <c r="A11" s="85"/>
      <c r="B11" s="28" t="s">
        <v>16</v>
      </c>
      <c r="C11" s="83"/>
      <c r="D11" s="83"/>
      <c r="E11" s="89"/>
      <c r="F11" s="6" t="s">
        <v>17</v>
      </c>
      <c r="G11" s="7" t="s">
        <v>18</v>
      </c>
      <c r="H11" s="83"/>
      <c r="I11" s="87"/>
    </row>
    <row r="12" spans="1:21" ht="30.95" customHeight="1">
      <c r="A12" s="43" t="s">
        <v>19</v>
      </c>
      <c r="B12" s="43" t="s">
        <v>20</v>
      </c>
      <c r="C12" s="44" t="s">
        <v>21</v>
      </c>
      <c r="D12" s="44" t="s">
        <v>22</v>
      </c>
      <c r="E12" s="45" t="s">
        <v>23</v>
      </c>
      <c r="F12" s="43" t="s">
        <v>24</v>
      </c>
      <c r="G12" s="43">
        <v>270</v>
      </c>
      <c r="H12" s="46">
        <v>90000</v>
      </c>
      <c r="I12" s="79">
        <f>IFERROR(H12/G12,"")</f>
        <v>333.33333333333331</v>
      </c>
    </row>
    <row r="13" spans="1:21" ht="20.25" customHeight="1">
      <c r="A13" s="47"/>
      <c r="B13" s="47" t="s">
        <v>25</v>
      </c>
      <c r="C13" s="48" t="s">
        <v>26</v>
      </c>
      <c r="D13" s="62" t="s">
        <v>27</v>
      </c>
      <c r="E13" s="49"/>
      <c r="F13" s="47" t="s">
        <v>28</v>
      </c>
      <c r="G13" s="47">
        <v>125</v>
      </c>
      <c r="H13" s="63">
        <v>28800</v>
      </c>
      <c r="I13" s="79">
        <f t="shared" ref="I13:I73" si="0">IFERROR(H13/G13,"")</f>
        <v>230.4</v>
      </c>
    </row>
    <row r="14" spans="1:21" ht="20.25" customHeight="1">
      <c r="A14" s="47"/>
      <c r="B14" s="47" t="s">
        <v>25</v>
      </c>
      <c r="C14" s="48" t="s">
        <v>29</v>
      </c>
      <c r="D14" s="77" t="s">
        <v>30</v>
      </c>
      <c r="E14" s="49" t="s">
        <v>31</v>
      </c>
      <c r="F14" s="47" t="s">
        <v>32</v>
      </c>
      <c r="G14" s="47">
        <v>15</v>
      </c>
      <c r="H14" s="51">
        <v>93290</v>
      </c>
      <c r="I14" s="79">
        <f t="shared" si="0"/>
        <v>6219.333333333333</v>
      </c>
    </row>
    <row r="15" spans="1:21" s="1" customFormat="1">
      <c r="A15" s="47"/>
      <c r="B15" s="47" t="s">
        <v>25</v>
      </c>
      <c r="C15" s="77" t="s">
        <v>33</v>
      </c>
      <c r="D15" s="78" t="s">
        <v>34</v>
      </c>
      <c r="E15" s="49" t="s">
        <v>35</v>
      </c>
      <c r="F15" s="47" t="s">
        <v>28</v>
      </c>
      <c r="G15" s="47">
        <v>120</v>
      </c>
      <c r="H15" s="50">
        <v>8000</v>
      </c>
      <c r="I15" s="79">
        <f t="shared" si="0"/>
        <v>66.666666666666671</v>
      </c>
    </row>
    <row r="16" spans="1:21" ht="21" customHeight="1">
      <c r="A16" s="47"/>
      <c r="B16" s="47"/>
      <c r="C16" s="48"/>
      <c r="D16" s="48"/>
      <c r="E16" s="49"/>
      <c r="F16" s="47"/>
      <c r="G16" s="47"/>
      <c r="H16" s="50"/>
      <c r="I16" s="79" t="str">
        <f t="shared" si="0"/>
        <v/>
      </c>
    </row>
    <row r="17" spans="1:18" ht="20.25" customHeight="1">
      <c r="A17" s="47"/>
      <c r="B17" s="47" t="s">
        <v>36</v>
      </c>
      <c r="C17" s="48" t="s">
        <v>37</v>
      </c>
      <c r="D17" s="48" t="s">
        <v>38</v>
      </c>
      <c r="E17" s="49" t="s">
        <v>39</v>
      </c>
      <c r="F17" s="47" t="s">
        <v>40</v>
      </c>
      <c r="G17" s="47">
        <v>300</v>
      </c>
      <c r="H17" s="50">
        <v>6000</v>
      </c>
      <c r="I17" s="79">
        <f t="shared" si="0"/>
        <v>20</v>
      </c>
    </row>
    <row r="18" spans="1:18" ht="20.25" customHeight="1">
      <c r="A18" s="47"/>
      <c r="B18" s="47" t="s">
        <v>36</v>
      </c>
      <c r="C18" s="64" t="s">
        <v>41</v>
      </c>
      <c r="D18" s="48" t="s">
        <v>42</v>
      </c>
      <c r="E18" s="49" t="s">
        <v>39</v>
      </c>
      <c r="F18" s="47" t="s">
        <v>43</v>
      </c>
      <c r="G18" s="47">
        <v>30</v>
      </c>
      <c r="H18" s="50">
        <v>30000</v>
      </c>
      <c r="I18" s="79">
        <f t="shared" si="0"/>
        <v>1000</v>
      </c>
    </row>
    <row r="19" spans="1:18" ht="20.25" customHeight="1">
      <c r="A19" s="47"/>
      <c r="B19" s="47"/>
      <c r="C19" s="48"/>
      <c r="D19" s="48"/>
      <c r="E19" s="49"/>
      <c r="F19" s="47"/>
      <c r="G19" s="47"/>
      <c r="H19" s="50"/>
      <c r="I19" s="79" t="str">
        <f t="shared" si="0"/>
        <v/>
      </c>
    </row>
    <row r="20" spans="1:18" ht="20.25" customHeight="1">
      <c r="A20" s="47"/>
      <c r="B20" s="47"/>
      <c r="C20" s="48"/>
      <c r="D20" s="48"/>
      <c r="E20" s="49"/>
      <c r="F20" s="47"/>
      <c r="G20" s="47"/>
      <c r="H20" s="50"/>
      <c r="I20" s="79" t="str">
        <f t="shared" si="0"/>
        <v/>
      </c>
    </row>
    <row r="21" spans="1:18" ht="20.25" customHeight="1">
      <c r="A21" s="47"/>
      <c r="B21" s="47" t="s">
        <v>44</v>
      </c>
      <c r="C21" s="48"/>
      <c r="D21" s="48"/>
      <c r="E21" s="49"/>
      <c r="F21" s="47"/>
      <c r="G21" s="47"/>
      <c r="H21" s="50"/>
      <c r="I21" s="79" t="str">
        <f t="shared" si="0"/>
        <v/>
      </c>
    </row>
    <row r="22" spans="1:18" s="1" customFormat="1">
      <c r="A22" s="47"/>
      <c r="B22" s="47"/>
      <c r="C22" s="48"/>
      <c r="D22" s="48"/>
      <c r="E22" s="49"/>
      <c r="F22" s="47"/>
      <c r="G22" s="47"/>
      <c r="H22" s="50"/>
      <c r="I22" s="79" t="str">
        <f t="shared" si="0"/>
        <v/>
      </c>
      <c r="J22" s="3"/>
      <c r="K22" s="3"/>
      <c r="L22" s="3"/>
      <c r="M22" s="3"/>
      <c r="N22" s="3"/>
      <c r="O22" s="3"/>
      <c r="P22" s="3"/>
      <c r="Q22" s="3"/>
      <c r="R22" s="3"/>
    </row>
    <row r="23" spans="1:18" ht="21" customHeight="1">
      <c r="A23" s="47"/>
      <c r="B23" s="47"/>
      <c r="C23" s="48"/>
      <c r="D23" s="48"/>
      <c r="E23" s="49"/>
      <c r="F23" s="47"/>
      <c r="G23" s="47"/>
      <c r="H23" s="50"/>
      <c r="I23" s="79" t="str">
        <f t="shared" si="0"/>
        <v/>
      </c>
    </row>
    <row r="24" spans="1:18">
      <c r="A24" s="47"/>
      <c r="B24" s="47"/>
      <c r="C24" s="48"/>
      <c r="D24" s="48"/>
      <c r="E24" s="49"/>
      <c r="F24" s="47"/>
      <c r="G24" s="47"/>
      <c r="H24" s="50"/>
      <c r="I24" s="79" t="str">
        <f t="shared" si="0"/>
        <v/>
      </c>
    </row>
    <row r="25" spans="1:18" ht="21" customHeight="1">
      <c r="A25" s="47"/>
      <c r="B25" s="47" t="s">
        <v>45</v>
      </c>
      <c r="C25" s="48"/>
      <c r="D25" s="48"/>
      <c r="E25" s="49"/>
      <c r="F25" s="47"/>
      <c r="G25" s="47"/>
      <c r="H25" s="50"/>
      <c r="I25" s="79" t="str">
        <f t="shared" si="0"/>
        <v/>
      </c>
    </row>
    <row r="26" spans="1:18" ht="21.95" customHeight="1">
      <c r="A26" s="47"/>
      <c r="B26" s="47"/>
      <c r="C26" s="48"/>
      <c r="D26" s="48"/>
      <c r="E26" s="49"/>
      <c r="F26" s="47"/>
      <c r="G26" s="47"/>
      <c r="H26" s="50"/>
      <c r="I26" s="79" t="str">
        <f t="shared" si="0"/>
        <v/>
      </c>
    </row>
    <row r="27" spans="1:18">
      <c r="A27" s="47"/>
      <c r="B27" s="47"/>
      <c r="C27" s="48"/>
      <c r="D27" s="48"/>
      <c r="E27" s="49"/>
      <c r="F27" s="47"/>
      <c r="G27" s="47"/>
      <c r="H27" s="50"/>
      <c r="I27" s="79" t="str">
        <f t="shared" si="0"/>
        <v/>
      </c>
    </row>
    <row r="28" spans="1:18" ht="20.25" customHeight="1">
      <c r="A28" s="47"/>
      <c r="B28" s="47"/>
      <c r="C28" s="48"/>
      <c r="D28" s="48"/>
      <c r="E28" s="49"/>
      <c r="F28" s="47"/>
      <c r="G28" s="47"/>
      <c r="H28" s="50"/>
      <c r="I28" s="79" t="str">
        <f t="shared" si="0"/>
        <v/>
      </c>
    </row>
    <row r="29" spans="1:18" ht="20.25" customHeight="1">
      <c r="A29" s="47"/>
      <c r="B29" s="47" t="s">
        <v>46</v>
      </c>
      <c r="C29" s="48"/>
      <c r="D29" s="48"/>
      <c r="E29" s="49"/>
      <c r="F29" s="47"/>
      <c r="G29" s="47"/>
      <c r="H29" s="50"/>
      <c r="I29" s="79" t="str">
        <f t="shared" si="0"/>
        <v/>
      </c>
    </row>
    <row r="30" spans="1:18" ht="20.25" customHeight="1">
      <c r="A30" s="47"/>
      <c r="B30" s="47"/>
      <c r="C30" s="48"/>
      <c r="D30" s="48"/>
      <c r="E30" s="49"/>
      <c r="F30" s="47"/>
      <c r="G30" s="47"/>
      <c r="H30" s="50"/>
      <c r="I30" s="79" t="str">
        <f t="shared" si="0"/>
        <v/>
      </c>
    </row>
    <row r="31" spans="1:18" ht="20.25" customHeight="1">
      <c r="A31" s="47"/>
      <c r="B31" s="47"/>
      <c r="C31" s="48"/>
      <c r="D31" s="48"/>
      <c r="E31" s="49"/>
      <c r="F31" s="47"/>
      <c r="G31" s="47"/>
      <c r="H31" s="50"/>
      <c r="I31" s="79" t="str">
        <f t="shared" si="0"/>
        <v/>
      </c>
    </row>
    <row r="32" spans="1:18" ht="20.25" customHeight="1">
      <c r="A32" s="47"/>
      <c r="B32" s="47" t="s">
        <v>47</v>
      </c>
      <c r="C32" s="48"/>
      <c r="D32" s="48"/>
      <c r="E32" s="49"/>
      <c r="F32" s="47"/>
      <c r="G32" s="47"/>
      <c r="H32" s="50"/>
      <c r="I32" s="79" t="str">
        <f t="shared" si="0"/>
        <v/>
      </c>
    </row>
    <row r="33" spans="1:9" ht="20.25" customHeight="1">
      <c r="A33" s="47"/>
      <c r="B33" s="47"/>
      <c r="C33" s="48"/>
      <c r="D33" s="48"/>
      <c r="E33" s="49"/>
      <c r="F33" s="47"/>
      <c r="G33" s="47"/>
      <c r="H33" s="50"/>
      <c r="I33" s="79" t="str">
        <f t="shared" si="0"/>
        <v/>
      </c>
    </row>
    <row r="34" spans="1:9" ht="20.25" customHeight="1">
      <c r="A34" s="47"/>
      <c r="B34" s="47"/>
      <c r="C34" s="48"/>
      <c r="D34" s="48"/>
      <c r="E34" s="49"/>
      <c r="F34" s="47"/>
      <c r="G34" s="47"/>
      <c r="H34" s="50"/>
      <c r="I34" s="79" t="str">
        <f t="shared" si="0"/>
        <v/>
      </c>
    </row>
    <row r="35" spans="1:9" ht="15.75">
      <c r="A35" s="47"/>
      <c r="B35" s="47" t="s">
        <v>48</v>
      </c>
      <c r="C35" s="48" t="s">
        <v>49</v>
      </c>
      <c r="D35" s="60" t="s">
        <v>50</v>
      </c>
      <c r="E35" s="49" t="s">
        <v>51</v>
      </c>
      <c r="F35" s="47" t="s">
        <v>52</v>
      </c>
      <c r="G35" s="47">
        <v>115</v>
      </c>
      <c r="H35" s="50">
        <v>38525</v>
      </c>
      <c r="I35" s="79">
        <v>335</v>
      </c>
    </row>
    <row r="36" spans="1:9" ht="30">
      <c r="A36" s="47"/>
      <c r="B36" s="47"/>
      <c r="C36" s="48" t="s">
        <v>53</v>
      </c>
      <c r="D36" s="48" t="s">
        <v>54</v>
      </c>
      <c r="E36" s="49" t="s">
        <v>55</v>
      </c>
      <c r="F36" s="47" t="s">
        <v>56</v>
      </c>
      <c r="G36" s="47">
        <v>46</v>
      </c>
      <c r="H36" s="50">
        <v>11546</v>
      </c>
      <c r="I36" s="79">
        <f t="shared" si="0"/>
        <v>251</v>
      </c>
    </row>
    <row r="37" spans="1:9">
      <c r="A37" s="47"/>
      <c r="B37" s="47"/>
      <c r="C37" s="48"/>
      <c r="D37" s="48"/>
      <c r="E37" s="49"/>
      <c r="F37" s="47"/>
      <c r="G37" s="47"/>
      <c r="H37" s="50"/>
      <c r="I37" s="79" t="str">
        <f t="shared" si="0"/>
        <v/>
      </c>
    </row>
    <row r="38" spans="1:9">
      <c r="A38" s="47"/>
      <c r="B38" s="47" t="s">
        <v>57</v>
      </c>
      <c r="C38" s="48"/>
      <c r="D38" s="48"/>
      <c r="E38" s="49"/>
      <c r="F38" s="47"/>
      <c r="G38" s="47"/>
      <c r="H38" s="50"/>
      <c r="I38" s="79" t="str">
        <f t="shared" si="0"/>
        <v/>
      </c>
    </row>
    <row r="39" spans="1:9">
      <c r="A39" s="47"/>
      <c r="B39" s="47"/>
      <c r="C39" s="48"/>
      <c r="D39" s="48"/>
      <c r="E39" s="49"/>
      <c r="F39" s="47"/>
      <c r="G39" s="47"/>
      <c r="H39" s="50"/>
      <c r="I39" s="79" t="str">
        <f t="shared" si="0"/>
        <v/>
      </c>
    </row>
    <row r="40" spans="1:9" ht="21" customHeight="1">
      <c r="A40" s="47"/>
      <c r="B40" s="47"/>
      <c r="C40" s="48"/>
      <c r="D40" s="48"/>
      <c r="E40" s="49"/>
      <c r="F40" s="47"/>
      <c r="G40" s="47"/>
      <c r="H40" s="50"/>
      <c r="I40" s="79" t="str">
        <f t="shared" si="0"/>
        <v/>
      </c>
    </row>
    <row r="41" spans="1:9">
      <c r="A41" s="47"/>
      <c r="B41" s="47" t="s">
        <v>58</v>
      </c>
      <c r="C41" s="48"/>
      <c r="D41" s="48"/>
      <c r="E41" s="49"/>
      <c r="F41" s="47"/>
      <c r="G41" s="47"/>
      <c r="H41" s="50"/>
      <c r="I41" s="79" t="str">
        <f t="shared" si="0"/>
        <v/>
      </c>
    </row>
    <row r="42" spans="1:9" ht="21" customHeight="1">
      <c r="A42" s="47"/>
      <c r="B42" s="47"/>
      <c r="C42" s="48"/>
      <c r="D42" s="48"/>
      <c r="E42" s="49"/>
      <c r="F42" s="47"/>
      <c r="G42" s="47"/>
      <c r="H42" s="50"/>
      <c r="I42" s="79" t="str">
        <f t="shared" si="0"/>
        <v/>
      </c>
    </row>
    <row r="43" spans="1:9" ht="20.25" customHeight="1">
      <c r="A43" s="47"/>
      <c r="B43" s="47"/>
      <c r="C43" s="48"/>
      <c r="D43" s="48"/>
      <c r="E43" s="49"/>
      <c r="F43" s="47"/>
      <c r="G43" s="47"/>
      <c r="H43" s="50"/>
      <c r="I43" s="79" t="str">
        <f t="shared" si="0"/>
        <v/>
      </c>
    </row>
    <row r="44" spans="1:9" ht="15.75">
      <c r="A44" s="47"/>
      <c r="B44" s="47" t="s">
        <v>59</v>
      </c>
      <c r="C44" s="66" t="s">
        <v>60</v>
      </c>
      <c r="D44" s="67" t="s">
        <v>61</v>
      </c>
      <c r="E44" s="68" t="s">
        <v>62</v>
      </c>
      <c r="F44" s="69" t="s">
        <v>63</v>
      </c>
      <c r="G44" s="47">
        <v>60</v>
      </c>
      <c r="H44" s="50">
        <v>3000</v>
      </c>
      <c r="I44" s="79">
        <f t="shared" si="0"/>
        <v>50</v>
      </c>
    </row>
    <row r="45" spans="1:9" ht="20.25" customHeight="1">
      <c r="A45" s="47"/>
      <c r="B45" s="47"/>
      <c r="C45" s="48"/>
      <c r="D45" s="48"/>
      <c r="E45" s="49"/>
      <c r="F45" s="47"/>
      <c r="G45" s="47"/>
      <c r="H45" s="50"/>
      <c r="I45" s="79" t="str">
        <f t="shared" si="0"/>
        <v/>
      </c>
    </row>
    <row r="46" spans="1:9">
      <c r="A46" s="47"/>
      <c r="B46" s="47"/>
      <c r="C46" s="48"/>
      <c r="D46" s="48"/>
      <c r="E46" s="49"/>
      <c r="F46" s="47"/>
      <c r="G46" s="47"/>
      <c r="H46" s="50"/>
      <c r="I46" s="79" t="str">
        <f t="shared" si="0"/>
        <v/>
      </c>
    </row>
    <row r="47" spans="1:9">
      <c r="A47" s="47"/>
      <c r="B47" s="47" t="s">
        <v>64</v>
      </c>
      <c r="C47" s="48" t="s">
        <v>65</v>
      </c>
      <c r="D47" s="48" t="s">
        <v>66</v>
      </c>
      <c r="E47" s="49" t="s">
        <v>67</v>
      </c>
      <c r="F47" s="47" t="s">
        <v>68</v>
      </c>
      <c r="G47" s="47">
        <v>25</v>
      </c>
      <c r="H47" s="50">
        <v>5000</v>
      </c>
      <c r="I47" s="79">
        <f t="shared" si="0"/>
        <v>200</v>
      </c>
    </row>
    <row r="48" spans="1:9">
      <c r="A48" s="47"/>
      <c r="B48" s="47"/>
      <c r="C48" s="48"/>
      <c r="D48" s="48"/>
      <c r="E48" s="49"/>
      <c r="F48" s="47"/>
      <c r="G48" s="47"/>
      <c r="H48" s="50"/>
      <c r="I48" s="79" t="str">
        <f t="shared" si="0"/>
        <v/>
      </c>
    </row>
    <row r="49" spans="1:9">
      <c r="A49" s="47"/>
      <c r="B49" s="47"/>
      <c r="C49" s="48"/>
      <c r="D49" s="48"/>
      <c r="E49" s="49"/>
      <c r="F49" s="47"/>
      <c r="G49" s="47"/>
      <c r="H49" s="50"/>
      <c r="I49" s="79" t="str">
        <f t="shared" si="0"/>
        <v/>
      </c>
    </row>
    <row r="50" spans="1:9">
      <c r="A50" s="47"/>
      <c r="B50" s="47"/>
      <c r="C50" s="48"/>
      <c r="D50" s="48"/>
      <c r="E50" s="49"/>
      <c r="F50" s="47"/>
      <c r="G50" s="47"/>
      <c r="H50" s="50"/>
      <c r="I50" s="79" t="str">
        <f t="shared" si="0"/>
        <v/>
      </c>
    </row>
    <row r="51" spans="1:9">
      <c r="A51" s="47"/>
      <c r="B51" s="47"/>
      <c r="C51" s="48"/>
      <c r="D51" s="48"/>
      <c r="E51" s="49"/>
      <c r="F51" s="47"/>
      <c r="G51" s="47"/>
      <c r="H51" s="50"/>
      <c r="I51" s="79" t="str">
        <f t="shared" si="0"/>
        <v/>
      </c>
    </row>
    <row r="52" spans="1:9" ht="30">
      <c r="A52" s="47"/>
      <c r="B52" s="47" t="s">
        <v>69</v>
      </c>
      <c r="C52" s="48" t="s">
        <v>70</v>
      </c>
      <c r="D52" s="48" t="s">
        <v>71</v>
      </c>
      <c r="E52" s="49" t="s">
        <v>31</v>
      </c>
      <c r="F52" s="47" t="s">
        <v>72</v>
      </c>
      <c r="G52" s="47">
        <v>200</v>
      </c>
      <c r="H52" s="50">
        <v>200000</v>
      </c>
      <c r="I52" s="79">
        <f t="shared" si="0"/>
        <v>1000</v>
      </c>
    </row>
    <row r="53" spans="1:9">
      <c r="A53" s="47"/>
      <c r="B53" s="47"/>
      <c r="C53" s="54"/>
      <c r="D53" s="48"/>
      <c r="E53" s="49"/>
      <c r="F53" s="47"/>
      <c r="G53" s="47"/>
      <c r="H53" s="50"/>
      <c r="I53" s="79" t="str">
        <f t="shared" si="0"/>
        <v/>
      </c>
    </row>
    <row r="54" spans="1:9" ht="45">
      <c r="A54" s="47"/>
      <c r="B54" s="74" t="s">
        <v>73</v>
      </c>
      <c r="C54" s="76" t="s">
        <v>74</v>
      </c>
      <c r="D54" s="75" t="s">
        <v>75</v>
      </c>
      <c r="E54" s="49" t="s">
        <v>76</v>
      </c>
      <c r="F54" s="47" t="s">
        <v>77</v>
      </c>
      <c r="G54" s="47">
        <v>20</v>
      </c>
      <c r="H54" s="50">
        <v>6400</v>
      </c>
      <c r="I54" s="79">
        <f t="shared" si="0"/>
        <v>320</v>
      </c>
    </row>
    <row r="55" spans="1:9" ht="30">
      <c r="A55" s="47"/>
      <c r="B55" s="74"/>
      <c r="C55" s="76" t="s">
        <v>78</v>
      </c>
      <c r="D55" s="75" t="s">
        <v>79</v>
      </c>
      <c r="E55" s="49" t="s">
        <v>31</v>
      </c>
      <c r="F55" s="47" t="s">
        <v>80</v>
      </c>
      <c r="G55" s="47">
        <v>52</v>
      </c>
      <c r="H55" s="50">
        <v>15000</v>
      </c>
      <c r="I55" s="79">
        <f t="shared" si="0"/>
        <v>288.46153846153845</v>
      </c>
    </row>
    <row r="56" spans="1:9" ht="30">
      <c r="A56" s="47"/>
      <c r="B56" s="74"/>
      <c r="C56" s="73" t="s">
        <v>81</v>
      </c>
      <c r="D56" s="75" t="s">
        <v>82</v>
      </c>
      <c r="E56" s="49" t="s">
        <v>83</v>
      </c>
      <c r="F56" s="47" t="s">
        <v>84</v>
      </c>
      <c r="G56" s="47">
        <v>8</v>
      </c>
      <c r="H56" s="50">
        <v>15000</v>
      </c>
      <c r="I56" s="79">
        <f t="shared" si="0"/>
        <v>1875</v>
      </c>
    </row>
    <row r="57" spans="1:9" ht="15.75">
      <c r="A57" s="47"/>
      <c r="B57" s="47" t="s">
        <v>85</v>
      </c>
      <c r="C57" s="71" t="s">
        <v>86</v>
      </c>
      <c r="D57" s="48" t="s">
        <v>87</v>
      </c>
      <c r="E57" s="49"/>
      <c r="F57" s="47"/>
      <c r="G57" s="47">
        <v>12</v>
      </c>
      <c r="H57" s="50">
        <v>1200</v>
      </c>
      <c r="I57" s="79">
        <f t="shared" si="0"/>
        <v>100</v>
      </c>
    </row>
    <row r="58" spans="1:9">
      <c r="A58" s="47"/>
      <c r="B58" s="47"/>
      <c r="C58" s="48"/>
      <c r="D58" s="48"/>
      <c r="E58" s="49"/>
      <c r="F58" s="47"/>
      <c r="G58" s="47"/>
      <c r="H58" s="50"/>
      <c r="I58" s="79" t="str">
        <f t="shared" si="0"/>
        <v/>
      </c>
    </row>
    <row r="59" spans="1:9">
      <c r="A59" s="47"/>
      <c r="B59" s="47"/>
      <c r="C59" s="48"/>
      <c r="D59" s="48"/>
      <c r="E59" s="49"/>
      <c r="F59" s="47"/>
      <c r="G59" s="47"/>
      <c r="H59" s="50"/>
      <c r="I59" s="79" t="str">
        <f t="shared" si="0"/>
        <v/>
      </c>
    </row>
    <row r="60" spans="1:9">
      <c r="A60" s="47"/>
      <c r="B60" s="47" t="s">
        <v>88</v>
      </c>
      <c r="C60" s="48"/>
      <c r="D60" s="48"/>
      <c r="E60" s="49"/>
      <c r="F60" s="47"/>
      <c r="G60" s="47"/>
      <c r="H60" s="50"/>
      <c r="I60" s="79" t="str">
        <f t="shared" si="0"/>
        <v/>
      </c>
    </row>
    <row r="61" spans="1:9">
      <c r="A61" s="33"/>
      <c r="B61" s="33"/>
      <c r="C61" s="52"/>
      <c r="D61" s="52"/>
      <c r="E61" s="34"/>
      <c r="F61" s="33"/>
      <c r="G61" s="33"/>
      <c r="H61" s="52"/>
      <c r="I61" s="79" t="str">
        <f t="shared" si="0"/>
        <v/>
      </c>
    </row>
    <row r="62" spans="1:9">
      <c r="A62" s="47"/>
      <c r="B62" s="47"/>
      <c r="C62" s="48"/>
      <c r="D62" s="48"/>
      <c r="E62" s="49"/>
      <c r="F62" s="47"/>
      <c r="G62" s="47"/>
      <c r="H62" s="50"/>
      <c r="I62" s="79" t="str">
        <f t="shared" si="0"/>
        <v/>
      </c>
    </row>
    <row r="63" spans="1:9">
      <c r="A63" s="53"/>
      <c r="B63" s="12" t="s">
        <v>89</v>
      </c>
      <c r="C63" s="54" t="s">
        <v>90</v>
      </c>
      <c r="D63" s="54" t="s">
        <v>91</v>
      </c>
      <c r="E63" s="55" t="s">
        <v>92</v>
      </c>
      <c r="F63" s="53" t="s">
        <v>77</v>
      </c>
      <c r="G63" s="53">
        <v>25</v>
      </c>
      <c r="H63" s="56">
        <v>19000</v>
      </c>
      <c r="I63" s="79">
        <f t="shared" si="0"/>
        <v>760</v>
      </c>
    </row>
    <row r="64" spans="1:9" ht="30">
      <c r="A64" s="47"/>
      <c r="B64" s="33"/>
      <c r="C64" s="48" t="s">
        <v>93</v>
      </c>
      <c r="D64" s="48" t="s">
        <v>94</v>
      </c>
      <c r="E64" s="49" t="s">
        <v>95</v>
      </c>
      <c r="F64" s="47" t="s">
        <v>84</v>
      </c>
      <c r="G64" s="47">
        <v>50</v>
      </c>
      <c r="H64" s="50">
        <v>38000</v>
      </c>
      <c r="I64" s="79">
        <f t="shared" si="0"/>
        <v>760</v>
      </c>
    </row>
    <row r="65" spans="1:9">
      <c r="A65" s="47"/>
      <c r="B65" s="33"/>
      <c r="C65" s="48"/>
      <c r="D65" s="48"/>
      <c r="E65" s="49"/>
      <c r="F65" s="47"/>
      <c r="G65" s="47"/>
      <c r="H65" s="50"/>
      <c r="I65" s="79" t="str">
        <f t="shared" si="0"/>
        <v/>
      </c>
    </row>
    <row r="66" spans="1:9">
      <c r="A66" s="47"/>
      <c r="B66" s="33" t="s">
        <v>96</v>
      </c>
      <c r="C66" s="48" t="s">
        <v>97</v>
      </c>
      <c r="D66" s="48" t="s">
        <v>98</v>
      </c>
      <c r="E66" s="49" t="s">
        <v>31</v>
      </c>
      <c r="F66" s="47" t="s">
        <v>99</v>
      </c>
      <c r="G66" s="47">
        <v>100</v>
      </c>
      <c r="H66" s="50">
        <v>170000</v>
      </c>
      <c r="I66" s="79">
        <f t="shared" si="0"/>
        <v>1700</v>
      </c>
    </row>
    <row r="67" spans="1:9">
      <c r="A67" s="47"/>
      <c r="B67" s="33"/>
      <c r="C67" s="48"/>
      <c r="D67" s="48"/>
      <c r="E67" s="49"/>
      <c r="F67" s="47"/>
      <c r="G67" s="47"/>
      <c r="H67" s="50"/>
      <c r="I67" s="79" t="str">
        <f t="shared" si="0"/>
        <v/>
      </c>
    </row>
    <row r="68" spans="1:9">
      <c r="A68" s="47"/>
      <c r="B68" s="33"/>
      <c r="C68" s="48"/>
      <c r="D68" s="48"/>
      <c r="E68" s="49"/>
      <c r="F68" s="47"/>
      <c r="G68" s="47"/>
      <c r="H68" s="50"/>
      <c r="I68" s="79" t="str">
        <f t="shared" si="0"/>
        <v/>
      </c>
    </row>
    <row r="69" spans="1:9">
      <c r="A69" s="47"/>
      <c r="B69" s="33" t="s">
        <v>100</v>
      </c>
      <c r="C69" s="48" t="s">
        <v>101</v>
      </c>
      <c r="D69" s="77" t="s">
        <v>102</v>
      </c>
      <c r="E69" s="49" t="s">
        <v>103</v>
      </c>
      <c r="F69" s="47" t="s">
        <v>104</v>
      </c>
      <c r="G69" s="47">
        <v>53</v>
      </c>
      <c r="H69" s="50">
        <v>23200</v>
      </c>
      <c r="I69" s="79">
        <f t="shared" si="0"/>
        <v>437.7358490566038</v>
      </c>
    </row>
    <row r="70" spans="1:9">
      <c r="A70" s="47"/>
      <c r="B70" s="33"/>
      <c r="C70" s="48" t="s">
        <v>105</v>
      </c>
      <c r="D70" s="77" t="s">
        <v>106</v>
      </c>
      <c r="E70" s="49" t="s">
        <v>107</v>
      </c>
      <c r="F70" s="47" t="s">
        <v>108</v>
      </c>
      <c r="G70" s="47">
        <v>35</v>
      </c>
      <c r="H70" s="50">
        <v>10000</v>
      </c>
      <c r="I70" s="79">
        <f t="shared" si="0"/>
        <v>285.71428571428572</v>
      </c>
    </row>
    <row r="71" spans="1:9">
      <c r="A71" s="47"/>
      <c r="B71" s="33"/>
      <c r="C71" s="48" t="s">
        <v>109</v>
      </c>
      <c r="D71" s="77" t="s">
        <v>110</v>
      </c>
      <c r="E71" s="49" t="s">
        <v>92</v>
      </c>
      <c r="F71" s="47" t="s">
        <v>111</v>
      </c>
      <c r="G71" s="47">
        <v>100</v>
      </c>
      <c r="H71" s="50">
        <v>10000</v>
      </c>
      <c r="I71" s="79">
        <v>100</v>
      </c>
    </row>
    <row r="72" spans="1:9">
      <c r="A72" s="47"/>
      <c r="B72" s="33"/>
      <c r="C72" s="48" t="s">
        <v>112</v>
      </c>
      <c r="D72" s="77" t="s">
        <v>113</v>
      </c>
      <c r="E72" s="49" t="s">
        <v>95</v>
      </c>
      <c r="F72" s="47" t="s">
        <v>114</v>
      </c>
      <c r="G72" s="47">
        <v>100</v>
      </c>
      <c r="H72" s="50">
        <v>4000</v>
      </c>
      <c r="I72" s="79">
        <f t="shared" si="0"/>
        <v>40</v>
      </c>
    </row>
    <row r="73" spans="1:9">
      <c r="A73" s="47"/>
      <c r="B73" s="33"/>
      <c r="C73" s="77" t="s">
        <v>115</v>
      </c>
      <c r="D73" s="77" t="s">
        <v>116</v>
      </c>
      <c r="E73" s="49" t="s">
        <v>31</v>
      </c>
      <c r="F73" s="47" t="s">
        <v>114</v>
      </c>
      <c r="G73" s="47">
        <v>30</v>
      </c>
      <c r="H73" s="50">
        <v>1000</v>
      </c>
      <c r="I73" s="79">
        <f t="shared" si="0"/>
        <v>33.333333333333336</v>
      </c>
    </row>
    <row r="74" spans="1:9">
      <c r="A74" s="47"/>
      <c r="B74" s="33" t="s">
        <v>117</v>
      </c>
      <c r="C74" s="48"/>
      <c r="D74" s="48"/>
      <c r="E74" s="49"/>
      <c r="F74" s="47"/>
      <c r="G74" s="47"/>
      <c r="H74" s="50"/>
      <c r="I74" s="79" t="str">
        <f t="shared" ref="I74:I118" si="1">IFERROR(H74/G74,"")</f>
        <v/>
      </c>
    </row>
    <row r="75" spans="1:9">
      <c r="A75" s="47"/>
      <c r="B75" s="33"/>
      <c r="C75" s="48"/>
      <c r="D75" s="48"/>
      <c r="E75" s="49"/>
      <c r="F75" s="47"/>
      <c r="G75" s="47"/>
      <c r="H75" s="50"/>
      <c r="I75" s="79" t="str">
        <f t="shared" si="1"/>
        <v/>
      </c>
    </row>
    <row r="76" spans="1:9">
      <c r="A76" s="47"/>
      <c r="B76" s="33"/>
      <c r="C76" s="48"/>
      <c r="D76" s="48"/>
      <c r="E76" s="49"/>
      <c r="F76" s="47"/>
      <c r="G76" s="47"/>
      <c r="H76" s="50"/>
      <c r="I76" s="79" t="str">
        <f t="shared" si="1"/>
        <v/>
      </c>
    </row>
    <row r="77" spans="1:9">
      <c r="A77" s="47"/>
      <c r="B77" s="33"/>
      <c r="C77" s="48"/>
      <c r="D77" s="48"/>
      <c r="E77" s="49"/>
      <c r="F77" s="47"/>
      <c r="G77" s="47"/>
      <c r="H77" s="50"/>
      <c r="I77" s="79" t="str">
        <f t="shared" si="1"/>
        <v/>
      </c>
    </row>
    <row r="78" spans="1:9" ht="30">
      <c r="A78" s="47"/>
      <c r="B78" s="33" t="s">
        <v>20</v>
      </c>
      <c r="C78" s="48" t="s">
        <v>21</v>
      </c>
      <c r="D78" s="48" t="s">
        <v>22</v>
      </c>
      <c r="E78" s="49" t="s">
        <v>23</v>
      </c>
      <c r="F78" s="47" t="s">
        <v>24</v>
      </c>
      <c r="G78" s="47">
        <v>270</v>
      </c>
      <c r="H78" s="50">
        <v>85000</v>
      </c>
      <c r="I78" s="79">
        <f t="shared" si="1"/>
        <v>314.81481481481484</v>
      </c>
    </row>
    <row r="79" spans="1:9">
      <c r="A79" s="47"/>
      <c r="B79" s="33" t="s">
        <v>20</v>
      </c>
      <c r="C79" s="48" t="s">
        <v>118</v>
      </c>
      <c r="D79" s="48" t="s">
        <v>119</v>
      </c>
      <c r="E79" s="49" t="s">
        <v>92</v>
      </c>
      <c r="F79" s="47" t="s">
        <v>43</v>
      </c>
      <c r="G79" s="47">
        <v>609</v>
      </c>
      <c r="H79" s="50">
        <v>100000</v>
      </c>
      <c r="I79" s="79">
        <f t="shared" si="1"/>
        <v>164.20361247947454</v>
      </c>
    </row>
    <row r="80" spans="1:9" ht="15.75">
      <c r="A80" s="47"/>
      <c r="B80" s="33" t="s">
        <v>20</v>
      </c>
      <c r="C80" s="80" t="s">
        <v>120</v>
      </c>
      <c r="D80" s="48" t="s">
        <v>121</v>
      </c>
      <c r="E80" s="49" t="s">
        <v>31</v>
      </c>
      <c r="F80" s="47" t="s">
        <v>122</v>
      </c>
      <c r="G80" s="47">
        <v>22</v>
      </c>
      <c r="H80" s="50">
        <v>7744</v>
      </c>
      <c r="I80" s="79">
        <f t="shared" si="1"/>
        <v>352</v>
      </c>
    </row>
    <row r="81" spans="1:9" ht="15.75">
      <c r="A81" s="47"/>
      <c r="B81" s="33" t="s">
        <v>20</v>
      </c>
      <c r="C81" s="80" t="s">
        <v>123</v>
      </c>
      <c r="D81" s="48" t="s">
        <v>124</v>
      </c>
      <c r="E81" s="49" t="s">
        <v>103</v>
      </c>
      <c r="F81" s="47" t="s">
        <v>125</v>
      </c>
      <c r="G81" s="47">
        <v>40</v>
      </c>
      <c r="H81" s="50">
        <v>25000</v>
      </c>
      <c r="I81" s="79">
        <f t="shared" si="1"/>
        <v>625</v>
      </c>
    </row>
    <row r="82" spans="1:9" ht="15.75">
      <c r="A82" s="47"/>
      <c r="B82" s="33" t="s">
        <v>20</v>
      </c>
      <c r="C82" s="80" t="s">
        <v>126</v>
      </c>
      <c r="D82" s="48" t="s">
        <v>127</v>
      </c>
      <c r="E82" s="49" t="s">
        <v>128</v>
      </c>
      <c r="F82" s="47" t="s">
        <v>129</v>
      </c>
      <c r="G82" s="47">
        <v>20</v>
      </c>
      <c r="H82" s="50">
        <v>20000</v>
      </c>
      <c r="I82" s="79">
        <f t="shared" si="1"/>
        <v>1000</v>
      </c>
    </row>
    <row r="83" spans="1:9" ht="15.75">
      <c r="A83" s="47"/>
      <c r="B83" s="33" t="s">
        <v>20</v>
      </c>
      <c r="C83" s="80" t="s">
        <v>130</v>
      </c>
      <c r="D83" s="48" t="s">
        <v>131</v>
      </c>
      <c r="E83" s="49" t="s">
        <v>132</v>
      </c>
      <c r="F83" s="47" t="s">
        <v>125</v>
      </c>
      <c r="G83" s="47">
        <v>15</v>
      </c>
      <c r="H83" s="50">
        <v>10000</v>
      </c>
      <c r="I83" s="79">
        <f t="shared" si="1"/>
        <v>666.66666666666663</v>
      </c>
    </row>
    <row r="84" spans="1:9" ht="30">
      <c r="A84" s="47"/>
      <c r="B84" s="33" t="s">
        <v>20</v>
      </c>
      <c r="C84" s="81" t="s">
        <v>133</v>
      </c>
      <c r="D84" s="48" t="s">
        <v>134</v>
      </c>
      <c r="E84" s="49" t="s">
        <v>31</v>
      </c>
      <c r="F84" s="47" t="s">
        <v>43</v>
      </c>
      <c r="G84" s="47">
        <v>10</v>
      </c>
      <c r="H84" s="50">
        <v>3000</v>
      </c>
      <c r="I84" s="79">
        <f t="shared" si="1"/>
        <v>300</v>
      </c>
    </row>
    <row r="85" spans="1:9" ht="30">
      <c r="A85" s="47"/>
      <c r="B85" s="33" t="s">
        <v>20</v>
      </c>
      <c r="C85" s="48" t="s">
        <v>135</v>
      </c>
      <c r="D85" s="48" t="s">
        <v>136</v>
      </c>
      <c r="E85" s="49" t="s">
        <v>31</v>
      </c>
      <c r="F85" s="47" t="s">
        <v>125</v>
      </c>
      <c r="G85" s="47">
        <v>40</v>
      </c>
      <c r="H85" s="50">
        <v>1750</v>
      </c>
      <c r="I85" s="79">
        <f t="shared" si="1"/>
        <v>43.75</v>
      </c>
    </row>
    <row r="86" spans="1:9">
      <c r="A86" s="47"/>
      <c r="B86" s="33"/>
      <c r="C86" s="48"/>
      <c r="D86" s="48"/>
      <c r="E86" s="49"/>
      <c r="F86" s="47"/>
      <c r="G86" s="47"/>
      <c r="H86" s="50"/>
      <c r="I86" s="79"/>
    </row>
    <row r="87" spans="1:9">
      <c r="A87" s="47"/>
      <c r="B87" s="33"/>
      <c r="C87" s="48"/>
      <c r="D87" s="48"/>
      <c r="E87" s="49"/>
      <c r="F87" s="47"/>
      <c r="G87" s="47"/>
      <c r="H87" s="50"/>
      <c r="I87" s="79" t="str">
        <f t="shared" si="1"/>
        <v/>
      </c>
    </row>
    <row r="88" spans="1:9">
      <c r="A88" s="47"/>
      <c r="B88" s="33" t="s">
        <v>137</v>
      </c>
      <c r="C88" s="48" t="s">
        <v>138</v>
      </c>
      <c r="D88" s="48" t="s">
        <v>139</v>
      </c>
      <c r="E88" s="49" t="s">
        <v>31</v>
      </c>
      <c r="F88" s="47" t="s">
        <v>140</v>
      </c>
      <c r="G88" s="47" t="s">
        <v>141</v>
      </c>
      <c r="H88" s="50">
        <v>2000</v>
      </c>
      <c r="I88" s="79" t="str">
        <f t="shared" si="1"/>
        <v/>
      </c>
    </row>
    <row r="89" spans="1:9">
      <c r="A89" s="47"/>
      <c r="B89" s="33"/>
      <c r="C89" s="48" t="s">
        <v>142</v>
      </c>
      <c r="D89" s="48" t="s">
        <v>143</v>
      </c>
      <c r="E89" s="49" t="s">
        <v>31</v>
      </c>
      <c r="F89" s="47" t="s">
        <v>140</v>
      </c>
      <c r="G89" s="47" t="s">
        <v>141</v>
      </c>
      <c r="H89" s="50">
        <v>35900</v>
      </c>
      <c r="I89" s="79" t="str">
        <f t="shared" si="1"/>
        <v/>
      </c>
    </row>
    <row r="90" spans="1:9">
      <c r="A90" s="47"/>
      <c r="B90" s="33"/>
      <c r="C90" s="48"/>
      <c r="D90" s="48"/>
      <c r="E90" s="49"/>
      <c r="F90" s="47"/>
      <c r="G90" s="47"/>
      <c r="H90" s="50"/>
      <c r="I90" s="79" t="str">
        <f t="shared" si="1"/>
        <v/>
      </c>
    </row>
    <row r="91" spans="1:9">
      <c r="A91" s="47"/>
      <c r="B91" s="33" t="s">
        <v>144</v>
      </c>
      <c r="C91" s="48" t="s">
        <v>145</v>
      </c>
      <c r="D91" s="48" t="s">
        <v>146</v>
      </c>
      <c r="E91" s="49" t="s">
        <v>147</v>
      </c>
      <c r="F91" s="47" t="s">
        <v>148</v>
      </c>
      <c r="G91" s="47">
        <v>266</v>
      </c>
      <c r="H91" s="50">
        <v>22000</v>
      </c>
      <c r="I91" s="79">
        <f>IFERROR(H91/G91,"")</f>
        <v>82.706766917293237</v>
      </c>
    </row>
    <row r="92" spans="1:9">
      <c r="A92" s="47"/>
      <c r="B92" s="33"/>
      <c r="C92" s="48" t="s">
        <v>149</v>
      </c>
      <c r="D92" s="48" t="s">
        <v>150</v>
      </c>
      <c r="E92" s="49" t="s">
        <v>151</v>
      </c>
      <c r="F92" s="47" t="s">
        <v>152</v>
      </c>
      <c r="G92" s="47">
        <v>117</v>
      </c>
      <c r="H92" s="50">
        <v>45000</v>
      </c>
      <c r="I92" s="79">
        <f>IFERROR(H92/G92,"")</f>
        <v>384.61538461538464</v>
      </c>
    </row>
    <row r="93" spans="1:9" ht="14.1" customHeight="1">
      <c r="A93" s="47"/>
      <c r="B93" s="33"/>
      <c r="C93" s="48" t="s">
        <v>153</v>
      </c>
      <c r="D93" s="48" t="s">
        <v>154</v>
      </c>
      <c r="E93" s="49" t="s">
        <v>155</v>
      </c>
      <c r="F93" s="47" t="s">
        <v>156</v>
      </c>
      <c r="G93" s="47">
        <v>140</v>
      </c>
      <c r="H93" s="50">
        <v>50000</v>
      </c>
      <c r="I93" s="79">
        <f>IFERROR(H93/G93,"")</f>
        <v>357.14285714285717</v>
      </c>
    </row>
    <row r="94" spans="1:9" ht="14.1" customHeight="1">
      <c r="A94" s="47"/>
      <c r="B94" s="33"/>
      <c r="C94" s="48" t="s">
        <v>157</v>
      </c>
      <c r="D94" s="48" t="s">
        <v>154</v>
      </c>
      <c r="E94" s="49" t="s">
        <v>158</v>
      </c>
      <c r="F94" s="47" t="s">
        <v>159</v>
      </c>
      <c r="G94" s="47">
        <v>105</v>
      </c>
      <c r="H94" s="50">
        <v>20000</v>
      </c>
      <c r="I94" s="79">
        <f>IFERROR(H94/G94,"")</f>
        <v>190.47619047619048</v>
      </c>
    </row>
    <row r="95" spans="1:9" ht="14.1" customHeight="1">
      <c r="A95" s="47"/>
      <c r="B95" s="33"/>
      <c r="C95" s="48" t="s">
        <v>160</v>
      </c>
      <c r="D95" s="48" t="s">
        <v>161</v>
      </c>
      <c r="E95" s="49" t="s">
        <v>162</v>
      </c>
      <c r="F95" s="47" t="s">
        <v>163</v>
      </c>
      <c r="G95" s="47">
        <v>132</v>
      </c>
      <c r="H95" s="50">
        <v>47500</v>
      </c>
      <c r="I95" s="79">
        <f>IFERROR(H95/G95,"")</f>
        <v>359.84848484848487</v>
      </c>
    </row>
    <row r="96" spans="1:9" ht="14.1" customHeight="1">
      <c r="A96" s="47"/>
      <c r="B96" s="33" t="s">
        <v>164</v>
      </c>
      <c r="C96" s="48"/>
      <c r="D96" s="48"/>
      <c r="E96" s="49"/>
      <c r="F96" s="47"/>
      <c r="G96" s="47"/>
      <c r="H96" s="50"/>
      <c r="I96" s="79" t="str">
        <f t="shared" si="1"/>
        <v/>
      </c>
    </row>
    <row r="97" spans="1:9" ht="14.1" customHeight="1">
      <c r="A97" s="47"/>
      <c r="B97" s="33"/>
      <c r="C97" s="48"/>
      <c r="D97" s="48"/>
      <c r="E97" s="49"/>
      <c r="F97" s="47"/>
      <c r="G97" s="47"/>
      <c r="H97" s="50"/>
      <c r="I97" s="79" t="str">
        <f t="shared" si="1"/>
        <v/>
      </c>
    </row>
    <row r="98" spans="1:9">
      <c r="A98" s="47"/>
      <c r="B98" s="33"/>
      <c r="C98" s="48"/>
      <c r="D98" s="48"/>
      <c r="E98" s="49"/>
      <c r="F98" s="47"/>
      <c r="G98" s="47"/>
      <c r="H98" s="50"/>
      <c r="I98" s="79" t="str">
        <f t="shared" si="1"/>
        <v/>
      </c>
    </row>
    <row r="99" spans="1:9">
      <c r="A99" s="47"/>
      <c r="B99" s="33" t="s">
        <v>165</v>
      </c>
      <c r="C99" s="48"/>
      <c r="D99" s="48"/>
      <c r="E99" s="49"/>
      <c r="F99" s="47"/>
      <c r="G99" s="47"/>
      <c r="H99" s="50"/>
      <c r="I99" s="79" t="str">
        <f t="shared" si="1"/>
        <v/>
      </c>
    </row>
    <row r="100" spans="1:9">
      <c r="A100" s="47"/>
      <c r="B100" s="33"/>
      <c r="C100" s="48"/>
      <c r="D100" s="48"/>
      <c r="E100" s="49"/>
      <c r="F100" s="47"/>
      <c r="G100" s="47"/>
      <c r="H100" s="50"/>
      <c r="I100" s="79" t="str">
        <f t="shared" si="1"/>
        <v/>
      </c>
    </row>
    <row r="101" spans="1:9">
      <c r="A101" s="47"/>
      <c r="B101" s="33"/>
      <c r="C101" s="48"/>
      <c r="D101" s="48"/>
      <c r="E101" s="49"/>
      <c r="F101" s="47"/>
      <c r="G101" s="47"/>
      <c r="H101" s="50"/>
      <c r="I101" s="79" t="str">
        <f t="shared" si="1"/>
        <v/>
      </c>
    </row>
    <row r="102" spans="1:9">
      <c r="A102" s="47"/>
      <c r="B102" s="33" t="s">
        <v>166</v>
      </c>
      <c r="C102" s="65" t="s">
        <v>167</v>
      </c>
      <c r="D102" s="61" t="s">
        <v>168</v>
      </c>
      <c r="E102" s="72" t="s">
        <v>169</v>
      </c>
      <c r="F102" s="72" t="s">
        <v>170</v>
      </c>
      <c r="G102" s="47">
        <v>400</v>
      </c>
      <c r="H102" s="50">
        <v>16625</v>
      </c>
      <c r="I102" s="79">
        <f t="shared" si="1"/>
        <v>41.5625</v>
      </c>
    </row>
    <row r="103" spans="1:9">
      <c r="A103" s="47"/>
      <c r="B103" s="33"/>
      <c r="C103" s="70" t="s">
        <v>171</v>
      </c>
      <c r="D103" s="61" t="s">
        <v>172</v>
      </c>
      <c r="E103" s="72" t="s">
        <v>169</v>
      </c>
      <c r="F103" s="72" t="s">
        <v>173</v>
      </c>
      <c r="G103" s="47">
        <v>200</v>
      </c>
      <c r="H103" s="50">
        <v>18000</v>
      </c>
      <c r="I103" s="79">
        <f t="shared" si="1"/>
        <v>90</v>
      </c>
    </row>
    <row r="104" spans="1:9">
      <c r="A104" s="47"/>
      <c r="B104" s="33"/>
      <c r="C104" s="70" t="s">
        <v>174</v>
      </c>
      <c r="D104" s="61" t="s">
        <v>175</v>
      </c>
      <c r="E104" s="72" t="s">
        <v>169</v>
      </c>
      <c r="F104" s="72" t="s">
        <v>176</v>
      </c>
      <c r="G104" s="47">
        <v>270</v>
      </c>
      <c r="H104" s="50">
        <v>15500</v>
      </c>
      <c r="I104" s="79">
        <f t="shared" si="1"/>
        <v>57.407407407407405</v>
      </c>
    </row>
    <row r="105" spans="1:9">
      <c r="A105" s="47"/>
      <c r="B105" s="33"/>
      <c r="C105" s="70" t="s">
        <v>177</v>
      </c>
      <c r="D105" s="61" t="s">
        <v>178</v>
      </c>
      <c r="E105" s="72" t="s">
        <v>179</v>
      </c>
      <c r="F105" s="72" t="s">
        <v>122</v>
      </c>
      <c r="G105" s="47">
        <v>150</v>
      </c>
      <c r="H105" s="50">
        <v>14000</v>
      </c>
      <c r="I105" s="79">
        <f t="shared" si="1"/>
        <v>93.333333333333329</v>
      </c>
    </row>
    <row r="106" spans="1:9">
      <c r="A106" s="47"/>
      <c r="B106" s="33"/>
      <c r="C106" s="48"/>
      <c r="D106" s="48"/>
      <c r="E106" s="49"/>
      <c r="F106" s="47"/>
      <c r="G106" s="47"/>
      <c r="H106" s="50"/>
      <c r="I106" s="79" t="str">
        <f t="shared" si="1"/>
        <v/>
      </c>
    </row>
    <row r="107" spans="1:9">
      <c r="A107" s="47"/>
      <c r="B107" s="33" t="s">
        <v>180</v>
      </c>
      <c r="C107" s="48"/>
      <c r="D107" s="48"/>
      <c r="E107" s="49"/>
      <c r="F107" s="47"/>
      <c r="G107" s="47"/>
      <c r="H107" s="50"/>
      <c r="I107" s="79" t="str">
        <f t="shared" si="1"/>
        <v/>
      </c>
    </row>
    <row r="108" spans="1:9">
      <c r="A108" s="47"/>
      <c r="B108" s="33"/>
      <c r="C108" s="48"/>
      <c r="D108" s="48"/>
      <c r="E108" s="49"/>
      <c r="F108" s="47"/>
      <c r="G108" s="47"/>
      <c r="H108" s="50"/>
      <c r="I108" s="79" t="str">
        <f t="shared" si="1"/>
        <v/>
      </c>
    </row>
    <row r="109" spans="1:9">
      <c r="A109" s="47"/>
      <c r="B109" s="33" t="s">
        <v>181</v>
      </c>
      <c r="C109" s="48" t="s">
        <v>182</v>
      </c>
      <c r="D109" s="48" t="s">
        <v>183</v>
      </c>
      <c r="E109" s="49" t="s">
        <v>184</v>
      </c>
      <c r="F109" s="47" t="s">
        <v>122</v>
      </c>
      <c r="G109" s="47">
        <v>150</v>
      </c>
      <c r="H109" s="50">
        <v>20000</v>
      </c>
      <c r="I109" s="79">
        <f t="shared" si="1"/>
        <v>133.33333333333334</v>
      </c>
    </row>
    <row r="110" spans="1:9">
      <c r="A110" s="47"/>
      <c r="B110" s="33" t="s">
        <v>181</v>
      </c>
      <c r="C110" s="48" t="s">
        <v>185</v>
      </c>
      <c r="D110" s="48" t="s">
        <v>186</v>
      </c>
      <c r="E110" s="49" t="s">
        <v>184</v>
      </c>
      <c r="F110" s="47" t="s">
        <v>104</v>
      </c>
      <c r="G110" s="47">
        <v>140</v>
      </c>
      <c r="H110" s="50">
        <v>30800</v>
      </c>
      <c r="I110" s="79">
        <f t="shared" si="1"/>
        <v>220</v>
      </c>
    </row>
    <row r="111" spans="1:9">
      <c r="A111" s="47"/>
      <c r="B111" s="33" t="s">
        <v>181</v>
      </c>
      <c r="C111" s="48" t="s">
        <v>187</v>
      </c>
      <c r="D111" s="48" t="s">
        <v>188</v>
      </c>
      <c r="E111" s="49" t="s">
        <v>189</v>
      </c>
      <c r="F111" s="47" t="s">
        <v>99</v>
      </c>
      <c r="G111" s="47">
        <v>60</v>
      </c>
      <c r="H111" s="50">
        <v>20000</v>
      </c>
      <c r="I111" s="79">
        <f t="shared" si="1"/>
        <v>333.33333333333331</v>
      </c>
    </row>
    <row r="112" spans="1:9" ht="38.25" customHeight="1">
      <c r="A112" s="47"/>
      <c r="B112" s="33" t="s">
        <v>190</v>
      </c>
      <c r="C112" s="48" t="s">
        <v>191</v>
      </c>
      <c r="D112" s="48" t="s">
        <v>192</v>
      </c>
      <c r="E112" s="49" t="s">
        <v>169</v>
      </c>
      <c r="F112" s="47" t="s">
        <v>52</v>
      </c>
      <c r="G112" s="47">
        <v>120</v>
      </c>
      <c r="H112" s="50">
        <v>40000</v>
      </c>
      <c r="I112" s="79">
        <f t="shared" si="1"/>
        <v>333.33333333333331</v>
      </c>
    </row>
    <row r="113" spans="1:9">
      <c r="A113" s="47"/>
      <c r="B113" s="33"/>
      <c r="C113" s="48" t="s">
        <v>193</v>
      </c>
      <c r="D113" s="48" t="s">
        <v>194</v>
      </c>
      <c r="E113" s="49" t="s">
        <v>184</v>
      </c>
      <c r="F113" s="47" t="s">
        <v>28</v>
      </c>
      <c r="G113" s="47">
        <v>120</v>
      </c>
      <c r="H113" s="50">
        <v>8000</v>
      </c>
      <c r="I113" s="79">
        <f t="shared" si="1"/>
        <v>66.666666666666671</v>
      </c>
    </row>
    <row r="114" spans="1:9">
      <c r="A114" s="47"/>
      <c r="B114" s="33" t="s">
        <v>195</v>
      </c>
      <c r="C114" s="48" t="s">
        <v>196</v>
      </c>
      <c r="D114" s="48" t="s">
        <v>197</v>
      </c>
      <c r="E114" s="49" t="s">
        <v>184</v>
      </c>
      <c r="F114" s="47" t="s">
        <v>198</v>
      </c>
      <c r="G114" s="47">
        <v>80</v>
      </c>
      <c r="H114" s="46">
        <v>30000</v>
      </c>
      <c r="I114" s="79"/>
    </row>
    <row r="115" spans="1:9" ht="30">
      <c r="A115" s="47"/>
      <c r="B115" s="33" t="s">
        <v>199</v>
      </c>
      <c r="C115" s="48" t="s">
        <v>200</v>
      </c>
      <c r="D115" s="48" t="s">
        <v>197</v>
      </c>
      <c r="E115" s="49" t="s">
        <v>201</v>
      </c>
      <c r="F115" s="47" t="s">
        <v>84</v>
      </c>
      <c r="G115" s="47">
        <v>150</v>
      </c>
      <c r="H115" s="46">
        <v>20000</v>
      </c>
      <c r="I115" s="79">
        <f t="shared" si="1"/>
        <v>133.33333333333334</v>
      </c>
    </row>
    <row r="116" spans="1:9" ht="25.5">
      <c r="A116" s="47"/>
      <c r="B116" s="33" t="s">
        <v>202</v>
      </c>
      <c r="C116" s="61" t="s">
        <v>203</v>
      </c>
      <c r="D116" s="61" t="s">
        <v>204</v>
      </c>
      <c r="E116" s="49" t="s">
        <v>169</v>
      </c>
      <c r="F116" s="47" t="s">
        <v>99</v>
      </c>
      <c r="G116" s="47">
        <v>40</v>
      </c>
      <c r="H116" s="50">
        <v>15000</v>
      </c>
      <c r="I116" s="79">
        <f t="shared" si="1"/>
        <v>375</v>
      </c>
    </row>
    <row r="117" spans="1:9">
      <c r="A117" s="47"/>
      <c r="B117" s="33"/>
      <c r="C117" s="61" t="s">
        <v>205</v>
      </c>
      <c r="D117" s="61" t="s">
        <v>206</v>
      </c>
      <c r="E117" s="49" t="s">
        <v>169</v>
      </c>
      <c r="F117" s="47" t="s">
        <v>99</v>
      </c>
      <c r="G117" s="47">
        <v>40</v>
      </c>
      <c r="H117" s="50">
        <v>15000</v>
      </c>
      <c r="I117" s="79">
        <f t="shared" si="1"/>
        <v>375</v>
      </c>
    </row>
    <row r="118" spans="1:9">
      <c r="A118" s="47"/>
      <c r="B118" s="33"/>
      <c r="C118" s="48" t="s">
        <v>207</v>
      </c>
      <c r="D118" s="48" t="s">
        <v>208</v>
      </c>
      <c r="E118" s="49" t="s">
        <v>209</v>
      </c>
      <c r="F118" s="47" t="s">
        <v>210</v>
      </c>
      <c r="G118" s="47">
        <v>270</v>
      </c>
      <c r="H118" s="50">
        <v>25000</v>
      </c>
      <c r="I118" s="79">
        <f t="shared" si="1"/>
        <v>92.592592592592595</v>
      </c>
    </row>
    <row r="119" spans="1:9">
      <c r="A119" s="35" t="s">
        <v>211</v>
      </c>
      <c r="B119" s="35"/>
      <c r="C119" s="36"/>
      <c r="D119" s="36"/>
      <c r="E119" s="37"/>
      <c r="F119" s="38"/>
      <c r="G119" s="38"/>
      <c r="H119" s="23"/>
      <c r="I119" s="23"/>
    </row>
    <row r="120" spans="1:9">
      <c r="A120" s="103" t="s">
        <v>212</v>
      </c>
      <c r="B120" s="104"/>
      <c r="C120" s="104"/>
      <c r="D120" s="104"/>
      <c r="E120" s="104"/>
      <c r="F120" s="105"/>
      <c r="G120" s="39">
        <f>SUM(G51:G119)</f>
        <v>4761</v>
      </c>
      <c r="H120" s="24">
        <f>SUM(H13:H119)</f>
        <v>1499780</v>
      </c>
      <c r="I120" s="40"/>
    </row>
    <row r="121" spans="1:9">
      <c r="A121" s="8">
        <v>1.2</v>
      </c>
      <c r="B121" s="8"/>
      <c r="C121" s="41" t="s">
        <v>213</v>
      </c>
      <c r="D121" s="41"/>
      <c r="E121" s="41"/>
      <c r="F121" s="41"/>
      <c r="G121" s="41"/>
      <c r="H121" s="41"/>
      <c r="I121" s="41"/>
    </row>
    <row r="122" spans="1:9" ht="30">
      <c r="A122" s="47"/>
      <c r="B122" s="47" t="s">
        <v>181</v>
      </c>
      <c r="C122" s="48" t="s">
        <v>214</v>
      </c>
      <c r="D122" s="48" t="s">
        <v>215</v>
      </c>
      <c r="E122" s="49" t="s">
        <v>103</v>
      </c>
      <c r="F122" s="47" t="s">
        <v>99</v>
      </c>
      <c r="G122" s="47">
        <v>80</v>
      </c>
      <c r="H122" s="50">
        <v>270000</v>
      </c>
      <c r="I122" s="51"/>
    </row>
    <row r="123" spans="1:9">
      <c r="A123" s="47"/>
      <c r="B123" s="47"/>
      <c r="C123" s="48"/>
      <c r="D123" s="48"/>
      <c r="E123" s="49"/>
      <c r="F123" s="47"/>
      <c r="G123" s="47"/>
      <c r="H123" s="50"/>
      <c r="I123" s="51"/>
    </row>
    <row r="124" spans="1:9">
      <c r="A124" s="47"/>
      <c r="B124" s="47"/>
      <c r="C124" s="48"/>
      <c r="D124" s="48"/>
      <c r="E124" s="49"/>
      <c r="F124" s="47"/>
      <c r="G124" s="47"/>
      <c r="H124" s="50"/>
      <c r="I124" s="51"/>
    </row>
    <row r="125" spans="1:9">
      <c r="A125" s="47"/>
      <c r="B125" s="47"/>
      <c r="C125" s="48"/>
      <c r="D125" s="48"/>
      <c r="E125" s="49"/>
      <c r="F125" s="47"/>
      <c r="G125" s="47"/>
      <c r="H125" s="50"/>
      <c r="I125" s="51" t="str">
        <f>IFERROR(H125/G125,"")</f>
        <v/>
      </c>
    </row>
    <row r="126" spans="1:9">
      <c r="A126" s="47"/>
      <c r="B126" s="47"/>
      <c r="C126" s="48"/>
      <c r="D126" s="48"/>
      <c r="E126" s="49"/>
      <c r="F126" s="47"/>
      <c r="G126" s="47"/>
      <c r="H126" s="50"/>
      <c r="I126" s="51" t="str">
        <f>IFERROR(H126/G126,"")</f>
        <v/>
      </c>
    </row>
    <row r="127" spans="1:9">
      <c r="A127" s="47"/>
      <c r="B127" s="47"/>
      <c r="C127" s="48"/>
      <c r="D127" s="48"/>
      <c r="E127" s="49"/>
      <c r="F127" s="47"/>
      <c r="G127" s="47"/>
      <c r="H127" s="50"/>
      <c r="I127" s="51" t="str">
        <f>IFERROR(H127/G127,"")</f>
        <v/>
      </c>
    </row>
    <row r="128" spans="1:9">
      <c r="A128" s="35" t="s">
        <v>211</v>
      </c>
      <c r="B128" s="35"/>
      <c r="C128" s="36"/>
      <c r="D128" s="36"/>
      <c r="E128" s="37"/>
      <c r="F128" s="38"/>
      <c r="G128" s="38"/>
      <c r="H128" s="23"/>
      <c r="I128" s="23"/>
    </row>
    <row r="129" spans="1:9">
      <c r="A129" s="103" t="s">
        <v>216</v>
      </c>
      <c r="B129" s="104"/>
      <c r="C129" s="104"/>
      <c r="D129" s="104"/>
      <c r="E129" s="104"/>
      <c r="F129" s="105"/>
      <c r="G129" s="39">
        <f>SUM(G125:G128)</f>
        <v>0</v>
      </c>
      <c r="H129" s="24">
        <f>SUM(H122:H128)</f>
        <v>270000</v>
      </c>
      <c r="I129" s="40"/>
    </row>
    <row r="130" spans="1:9">
      <c r="A130" s="103" t="s">
        <v>217</v>
      </c>
      <c r="B130" s="104"/>
      <c r="C130" s="104"/>
      <c r="D130" s="104"/>
      <c r="E130" s="104"/>
      <c r="F130" s="105"/>
      <c r="G130" s="39">
        <f>G120+G129</f>
        <v>4761</v>
      </c>
      <c r="H130" s="24">
        <f>H120+H129</f>
        <v>1769780</v>
      </c>
      <c r="I130" s="40"/>
    </row>
    <row r="131" spans="1:9">
      <c r="A131" s="10"/>
      <c r="B131" s="10"/>
      <c r="C131" s="11"/>
      <c r="D131" s="11"/>
      <c r="E131" s="11"/>
      <c r="F131" s="11"/>
      <c r="G131" s="11"/>
      <c r="H131" s="11"/>
      <c r="I131" s="11"/>
    </row>
    <row r="132" spans="1:9" ht="15.75">
      <c r="A132" s="102" t="s">
        <v>218</v>
      </c>
      <c r="B132" s="102"/>
      <c r="C132" s="102"/>
      <c r="D132" s="102"/>
      <c r="E132" s="102"/>
      <c r="F132" s="102"/>
      <c r="G132" s="102"/>
      <c r="H132" s="102"/>
      <c r="I132" s="102"/>
    </row>
    <row r="133" spans="1:9" ht="43.5">
      <c r="A133" s="28" t="s">
        <v>8</v>
      </c>
      <c r="B133" s="28"/>
      <c r="C133" s="28" t="s">
        <v>219</v>
      </c>
      <c r="D133" s="110" t="s">
        <v>220</v>
      </c>
      <c r="E133" s="111"/>
      <c r="F133" s="13" t="s">
        <v>14</v>
      </c>
      <c r="G133" s="3"/>
    </row>
    <row r="134" spans="1:9" ht="49.5" customHeight="1">
      <c r="A134" s="57"/>
      <c r="B134" s="58" t="s">
        <v>221</v>
      </c>
      <c r="C134" s="59" t="s">
        <v>222</v>
      </c>
      <c r="D134" s="112" t="s">
        <v>223</v>
      </c>
      <c r="E134" s="113"/>
      <c r="F134" s="50">
        <v>23000</v>
      </c>
      <c r="G134" s="3"/>
    </row>
    <row r="135" spans="1:9" ht="49.5" customHeight="1">
      <c r="A135" s="57"/>
      <c r="B135" s="58" t="s">
        <v>221</v>
      </c>
      <c r="C135" s="59" t="s">
        <v>224</v>
      </c>
      <c r="D135" s="112" t="s">
        <v>225</v>
      </c>
      <c r="E135" s="113"/>
      <c r="F135" s="50">
        <v>15000</v>
      </c>
      <c r="G135" s="3"/>
    </row>
    <row r="136" spans="1:9" ht="27" customHeight="1">
      <c r="A136" s="57"/>
      <c r="B136" s="58" t="s">
        <v>226</v>
      </c>
      <c r="C136" s="59" t="s">
        <v>227</v>
      </c>
      <c r="D136" s="112" t="s">
        <v>228</v>
      </c>
      <c r="E136" s="113"/>
      <c r="F136" s="50">
        <v>15000</v>
      </c>
      <c r="G136" s="3"/>
    </row>
    <row r="137" spans="1:9" ht="21" customHeight="1">
      <c r="A137" s="9"/>
      <c r="B137" s="31" t="s">
        <v>229</v>
      </c>
      <c r="C137" s="26" t="s">
        <v>230</v>
      </c>
      <c r="D137" s="106" t="s">
        <v>231</v>
      </c>
      <c r="E137" s="107"/>
      <c r="F137" s="22">
        <v>42000</v>
      </c>
      <c r="G137" s="3"/>
    </row>
    <row r="138" spans="1:9" ht="24" customHeight="1">
      <c r="A138" s="9"/>
      <c r="B138" s="31" t="s">
        <v>229</v>
      </c>
      <c r="C138" s="26" t="s">
        <v>232</v>
      </c>
      <c r="D138" s="106" t="s">
        <v>233</v>
      </c>
      <c r="E138" s="107"/>
      <c r="F138" s="22">
        <v>20000</v>
      </c>
      <c r="G138" s="3"/>
    </row>
    <row r="139" spans="1:9" ht="24" customHeight="1">
      <c r="A139" s="9"/>
      <c r="B139" s="31" t="s">
        <v>20</v>
      </c>
      <c r="C139" s="26" t="s">
        <v>234</v>
      </c>
      <c r="D139" s="106" t="s">
        <v>235</v>
      </c>
      <c r="E139" s="107"/>
      <c r="F139" s="22">
        <v>4776</v>
      </c>
      <c r="G139" s="3"/>
    </row>
    <row r="140" spans="1:9" ht="24" customHeight="1">
      <c r="A140" s="9"/>
      <c r="B140" s="31" t="s">
        <v>20</v>
      </c>
      <c r="C140" s="26" t="s">
        <v>236</v>
      </c>
      <c r="D140" s="106" t="s">
        <v>237</v>
      </c>
      <c r="E140" s="107"/>
      <c r="F140" s="22">
        <v>12300</v>
      </c>
      <c r="G140" s="3"/>
    </row>
    <row r="141" spans="1:9" ht="30.75" customHeight="1">
      <c r="A141" s="9"/>
      <c r="B141" s="47" t="s">
        <v>69</v>
      </c>
      <c r="C141" s="48" t="s">
        <v>238</v>
      </c>
      <c r="D141" s="108" t="s">
        <v>239</v>
      </c>
      <c r="E141" s="109"/>
      <c r="F141" s="22">
        <v>45000</v>
      </c>
      <c r="G141" s="3"/>
    </row>
    <row r="142" spans="1:9">
      <c r="A142" s="2" t="s">
        <v>211</v>
      </c>
      <c r="B142" s="32"/>
      <c r="C142" s="27"/>
      <c r="D142" s="25"/>
      <c r="E142" s="25"/>
      <c r="F142" s="23"/>
      <c r="G142" s="3"/>
    </row>
    <row r="143" spans="1:9">
      <c r="A143" s="103" t="s">
        <v>240</v>
      </c>
      <c r="B143" s="104"/>
      <c r="C143" s="104"/>
      <c r="D143" s="104"/>
      <c r="E143" s="105"/>
      <c r="F143" s="24">
        <f>SUM(F134:F142)</f>
        <v>177076</v>
      </c>
      <c r="G143" s="3"/>
    </row>
    <row r="144" spans="1:9">
      <c r="A144" s="103" t="s">
        <v>241</v>
      </c>
      <c r="B144" s="104"/>
      <c r="C144" s="104"/>
      <c r="D144" s="104"/>
      <c r="E144" s="105"/>
      <c r="F144" s="24">
        <f>H130+F143</f>
        <v>1946856</v>
      </c>
      <c r="G144" s="3"/>
    </row>
    <row r="146" spans="1:8" ht="15.75">
      <c r="A146" s="102" t="s">
        <v>242</v>
      </c>
      <c r="B146" s="102"/>
      <c r="C146" s="102"/>
      <c r="D146" s="102"/>
      <c r="E146" s="102"/>
      <c r="F146" s="102"/>
      <c r="G146" s="102"/>
      <c r="H146" s="102"/>
    </row>
    <row r="147" spans="1:8">
      <c r="A147" s="92" t="s">
        <v>243</v>
      </c>
      <c r="B147" s="93"/>
      <c r="C147" s="93"/>
      <c r="D147" s="93"/>
      <c r="E147" s="94"/>
      <c r="F147" s="100"/>
      <c r="G147" s="101"/>
    </row>
    <row r="148" spans="1:8">
      <c r="A148" s="92" t="s">
        <v>244</v>
      </c>
      <c r="B148" s="93"/>
      <c r="C148" s="93"/>
      <c r="D148" s="93"/>
      <c r="E148" s="94"/>
      <c r="F148" s="100"/>
      <c r="G148" s="101"/>
    </row>
    <row r="149" spans="1:8">
      <c r="A149" s="92" t="s">
        <v>245</v>
      </c>
      <c r="B149" s="93"/>
      <c r="C149" s="93"/>
      <c r="D149" s="93"/>
      <c r="E149" s="94"/>
      <c r="F149" s="98" t="str">
        <f>IFERROR(F148/F147,"--")</f>
        <v>--</v>
      </c>
      <c r="G149" s="99"/>
    </row>
    <row r="150" spans="1:8">
      <c r="A150" s="3"/>
      <c r="B150" s="3"/>
      <c r="E150" s="3"/>
      <c r="F150" s="3"/>
      <c r="G150" s="3"/>
    </row>
    <row r="151" spans="1:8">
      <c r="A151" s="95" t="s">
        <v>246</v>
      </c>
      <c r="B151" s="96"/>
      <c r="C151" s="96"/>
      <c r="D151" s="96"/>
      <c r="E151" s="97"/>
      <c r="F151" s="90"/>
      <c r="G151" s="91"/>
    </row>
    <row r="152" spans="1:8">
      <c r="A152" s="95" t="s">
        <v>247</v>
      </c>
      <c r="B152" s="96"/>
      <c r="C152" s="96"/>
      <c r="D152" s="96"/>
      <c r="E152" s="97"/>
      <c r="F152" s="90"/>
      <c r="G152" s="91"/>
    </row>
  </sheetData>
  <sheetProtection formatCells="0" formatColumns="0" formatRows="0" insertRows="0" insertHyperlinks="0" deleteRows="0" sort="0" autoFilter="0" pivotTables="0"/>
  <protectedRanges>
    <protectedRange sqref="A3:R3" name="Range2"/>
    <protectedRange sqref="A3:R3 C119:I119 C122:H127 C128:I128 C12:H12 C13:G13 C62:H68 C14 E14:G14 E15:H15 C141:D141 C74:H118 C16:H60 C69:C72 E69:H73" name="Range1"/>
    <protectedRange sqref="F147:G148 F151:G152 E141 F134:F142 C134:E140 C142:E142" name="Range1_2"/>
    <protectedRange sqref="D72" name="Range1_1"/>
    <protectedRange sqref="D69" name="Range1_3"/>
    <protectedRange sqref="D70:D71" name="Range1_5"/>
    <protectedRange sqref="C73:D73" name="Range1_7"/>
    <protectedRange sqref="D14" name="Range1_8"/>
    <protectedRange sqref="C15" name="Range1_9"/>
    <protectedRange sqref="D15" name="Range1_10"/>
  </protectedRanges>
  <mergeCells count="39">
    <mergeCell ref="D138:E138"/>
    <mergeCell ref="D141:E141"/>
    <mergeCell ref="A146:H146"/>
    <mergeCell ref="D133:E133"/>
    <mergeCell ref="A144:E144"/>
    <mergeCell ref="A143:E143"/>
    <mergeCell ref="D134:E134"/>
    <mergeCell ref="D136:E136"/>
    <mergeCell ref="D139:E139"/>
    <mergeCell ref="D140:E140"/>
    <mergeCell ref="D135:E135"/>
    <mergeCell ref="A132:I132"/>
    <mergeCell ref="A130:F130"/>
    <mergeCell ref="A129:F129"/>
    <mergeCell ref="A120:F120"/>
    <mergeCell ref="D137:E137"/>
    <mergeCell ref="F152:G152"/>
    <mergeCell ref="A147:E147"/>
    <mergeCell ref="A149:E149"/>
    <mergeCell ref="A148:E148"/>
    <mergeCell ref="A152:E152"/>
    <mergeCell ref="A151:E151"/>
    <mergeCell ref="F151:G151"/>
    <mergeCell ref="F149:G149"/>
    <mergeCell ref="F147:G147"/>
    <mergeCell ref="F148:G148"/>
    <mergeCell ref="A3:Q3"/>
    <mergeCell ref="A2:Q2"/>
    <mergeCell ref="A1:Q1"/>
    <mergeCell ref="H10:H11"/>
    <mergeCell ref="A5:R5"/>
    <mergeCell ref="A6:R6"/>
    <mergeCell ref="F10:G10"/>
    <mergeCell ref="A9:I9"/>
    <mergeCell ref="A10:A11"/>
    <mergeCell ref="I10:I11"/>
    <mergeCell ref="C10:C11"/>
    <mergeCell ref="E10:E11"/>
    <mergeCell ref="D10:D11"/>
  </mergeCells>
  <phoneticPr fontId="9" type="noConversion"/>
  <pageMargins left="0.19685039370078741" right="0.19685039370078741" top="0.19685039370078741" bottom="0.19685039370078741" header="0.19685039370078741" footer="0.19685039370078741"/>
  <pageSetup paperSize="9" scale="59" fitToHeight="0" orientation="landscape" r:id="rId1"/>
  <ignoredErrors>
    <ignoredError sqref="G120 G1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E6CA-B589-455E-9375-34D39B444EA9}">
  <dimension ref="A1"/>
  <sheetViews>
    <sheetView zoomScaleNormal="100" zoomScaleSheetLayoutView="100" workbookViewId="0"/>
  </sheetViews>
  <sheetFormatPr defaultRowHeight="15"/>
  <sheetData/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workbookViewId="0">
      <selection activeCell="C1" sqref="C1"/>
    </sheetView>
  </sheetViews>
  <sheetFormatPr defaultColWidth="8.85546875" defaultRowHeight="15"/>
  <cols>
    <col min="1" max="1" width="33.42578125" bestFit="1" customWidth="1"/>
  </cols>
  <sheetData>
    <row r="1" spans="1:1">
      <c r="A1" t="s">
        <v>248</v>
      </c>
    </row>
    <row r="2" spans="1:1">
      <c r="A2" t="s">
        <v>249</v>
      </c>
    </row>
    <row r="3" spans="1:1">
      <c r="A3" t="s">
        <v>250</v>
      </c>
    </row>
    <row r="4" spans="1:1">
      <c r="A4" t="s">
        <v>251</v>
      </c>
    </row>
    <row r="5" spans="1:1">
      <c r="A5" t="s">
        <v>100</v>
      </c>
    </row>
    <row r="6" spans="1:1">
      <c r="A6" t="s">
        <v>252</v>
      </c>
    </row>
    <row r="7" spans="1:1">
      <c r="A7" t="s">
        <v>253</v>
      </c>
    </row>
    <row r="8" spans="1:1">
      <c r="A8" t="s">
        <v>254</v>
      </c>
    </row>
    <row r="9" spans="1:1">
      <c r="A9" t="s">
        <v>255</v>
      </c>
    </row>
    <row r="10" spans="1:1">
      <c r="A10" t="s">
        <v>229</v>
      </c>
    </row>
    <row r="11" spans="1:1">
      <c r="A11" t="s">
        <v>256</v>
      </c>
    </row>
    <row r="12" spans="1:1">
      <c r="A12" t="s">
        <v>257</v>
      </c>
    </row>
    <row r="13" spans="1:1">
      <c r="A13" t="s">
        <v>258</v>
      </c>
    </row>
    <row r="14" spans="1:1">
      <c r="A14" t="s">
        <v>259</v>
      </c>
    </row>
    <row r="15" spans="1:1">
      <c r="A15" t="s">
        <v>260</v>
      </c>
    </row>
    <row r="16" spans="1:1">
      <c r="A16" t="s">
        <v>261</v>
      </c>
    </row>
    <row r="17" spans="1:1">
      <c r="A17" t="s">
        <v>262</v>
      </c>
    </row>
    <row r="18" spans="1:1">
      <c r="A18" t="s">
        <v>263</v>
      </c>
    </row>
    <row r="19" spans="1:1">
      <c r="A19" t="s">
        <v>264</v>
      </c>
    </row>
    <row r="20" spans="1:1">
      <c r="A20" t="s">
        <v>265</v>
      </c>
    </row>
    <row r="21" spans="1:1">
      <c r="A21" t="s">
        <v>266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EDB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PANG, Nga-yi</dc:creator>
  <cp:keywords/>
  <dc:description/>
  <cp:lastModifiedBy/>
  <cp:revision/>
  <dcterms:created xsi:type="dcterms:W3CDTF">2021-06-04T08:58:14Z</dcterms:created>
  <dcterms:modified xsi:type="dcterms:W3CDTF">2022-09-20T05:52:28Z</dcterms:modified>
  <cp:category/>
  <cp:contentStatus/>
</cp:coreProperties>
</file>